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420" windowWidth="11355" windowHeight="8850" activeTab="1"/>
  </bookViews>
  <sheets>
    <sheet name="Розпорядники" sheetId="1" r:id="rId1"/>
    <sheet name="Загальна" sheetId="2" r:id="rId2"/>
  </sheets>
  <definedNames>
    <definedName name="_xlnm.Print_Titles" localSheetId="1">'Загальна'!$7:$7</definedName>
  </definedNames>
  <calcPr fullCalcOnLoad="1"/>
</workbook>
</file>

<file path=xl/sharedStrings.xml><?xml version="1.0" encoding="utf-8"?>
<sst xmlns="http://schemas.openxmlformats.org/spreadsheetml/2006/main" count="712" uniqueCount="331">
  <si>
    <t>1.</t>
  </si>
  <si>
    <t>Всього</t>
  </si>
  <si>
    <t>№                 з/п</t>
  </si>
  <si>
    <t>Назва та адреса об'єкту будівництва</t>
  </si>
  <si>
    <t>Кошторис-на вартість об'єктів згідно проектної докумен-тації усього, тис.грн.</t>
  </si>
  <si>
    <t>Касові видатки, тис.грн.</t>
  </si>
  <si>
    <t>Ступень будівельної готовності об'єкта, %</t>
  </si>
  <si>
    <t>в тому числі:</t>
  </si>
  <si>
    <t>держав-ний бюджет</t>
  </si>
  <si>
    <t>інши джерела</t>
  </si>
  <si>
    <t>станом на 01.01.        2016</t>
  </si>
  <si>
    <t>станом на 01.05.          2016</t>
  </si>
  <si>
    <t>Форма власнос-ті (держа-вна,  комуна-льна)</t>
  </si>
  <si>
    <t>Норматив-ний акт, яким передба-чено обсяги фінансуван-ня у 2016 р.</t>
  </si>
  <si>
    <t>Рік почат-ку будів-ництва</t>
  </si>
  <si>
    <t>місцевий бюджет</t>
  </si>
  <si>
    <t>Проектна потуж-ність (відповід-них одиниць) кв.м</t>
  </si>
  <si>
    <t>Адміністрація Корабельного району ММР</t>
  </si>
  <si>
    <t>Перелік та стан реалізації проектів, що фінансуються за рахунок державного та місцевих бюджетів</t>
  </si>
  <si>
    <t>за станом на 1 травня 2016 року</t>
  </si>
  <si>
    <t>Адміністрація Центрального району ММР</t>
  </si>
  <si>
    <t>Орієн-товний (факти-чний) термін введен-ня в експлу-атацію (місяць)</t>
  </si>
  <si>
    <t>Залишок коштори-сної вртості об'єкта, станом на 01.01.       2016 р., тис.грн.</t>
  </si>
  <si>
    <t>Адміністрація Інгульського району ММР</t>
  </si>
  <si>
    <t>Департамент соц.захисту населння ММР</t>
  </si>
  <si>
    <t>Департамент ЖКГ ММР</t>
  </si>
  <si>
    <t>комунальна</t>
  </si>
  <si>
    <t>480 кВт</t>
  </si>
  <si>
    <t>Будівництво навчальних приміщень для розвитку творчого потенціалу учнів з інклюзивною формою навчання МСШ "Академія дитячої творчості" за адресою: 54034, м. Миколаїв, вул. Олійника, 36, в т.ч. проектно-вишукувальні роботи та експертиза</t>
  </si>
  <si>
    <t>80 відвідувань в зміну (2 зміни)</t>
  </si>
  <si>
    <t>1340 відвідувань хворих на місяць</t>
  </si>
  <si>
    <t>Реконструкція сімейної амбулаторії  №4 по вул.Чкалова,93 центра первинної медико-санітарної допомоги №3 в м.Миколаєві,  у т.ч.  проектні роботи та експертиза</t>
  </si>
  <si>
    <t>33900 ліжко/днів; 65467 відвідувань на рік</t>
  </si>
  <si>
    <t>Реконструкція сімейної амбулаторії №1 КЗ ММР «ЦПМСД №1» за адресою м. Миколаїв, провулок 1 Шосейний,1, в тому числі проектно-кошторисна документація та експертиза</t>
  </si>
  <si>
    <t>60 відвідувань в зміну (2 зміни)</t>
  </si>
  <si>
    <t>Передбачений обсяг фінансування у         2016 р., тис.грн.</t>
  </si>
  <si>
    <t>Адміністрація Заводського району ММР</t>
  </si>
  <si>
    <t>7 км</t>
  </si>
  <si>
    <t>Реконструкція житлового будинку по вул. Айвазовського, 3 у т.ч. проектні роботи та експертиза</t>
  </si>
  <si>
    <t>Реконструкція нежитлових приміщень по вул.Спаській, 23/1  під дитячу художню школу,  в т.ч. проектно-вишукувальні роботи та експертиза</t>
  </si>
  <si>
    <t>Управління охорони здоровя ММР</t>
  </si>
  <si>
    <t>Управління освіти ММР</t>
  </si>
  <si>
    <t>Управління культури ММР</t>
  </si>
  <si>
    <t>Управління фізичної культури ММР</t>
  </si>
  <si>
    <t>Будівництво водопроводу у мкр. Тернівка м. Миколаєва, у т.ч. корегування та експертиза проектно-кошторисної документації</t>
  </si>
  <si>
    <t>Нове будівництво тролейбусної лінії по вул. Лазурній та вул. Озерній у м. Миколаєві у т.ч. проектні роботи та експертиза</t>
  </si>
  <si>
    <t>3 км</t>
  </si>
  <si>
    <t>\</t>
  </si>
  <si>
    <t>Реконструкція спортивного майданчика Центрального міського стадіону по вул.Спортивній,1/1 в м.Миколаєві, в т.ч. проектні роботи та експертиза</t>
  </si>
  <si>
    <t>2424,45 м</t>
  </si>
  <si>
    <t>Будівництво світлофорного об'єкту в м.Миколаєві по вул.Троїцькій  ріг вул.Новозаводської , у т.ч. проектні роботи та експертиза</t>
  </si>
  <si>
    <t>1 с/о</t>
  </si>
  <si>
    <t>Будівництво світлофорного об'єкту в м.Миколаєві по вул.Херсонське шосе  ріг вул.Новозаводської , у т.ч. проектні роботи та експертиза</t>
  </si>
  <si>
    <t>Будівництво світлофорного об'єкту в м.Миколаєві по пр.Миру  ріг вул.Новозаводської , у т.ч. проектні роботи та експертиза</t>
  </si>
  <si>
    <t>Будівництво світлофорного об'єкту в м.Миколаєві по вул.Космонавтів ріг вул.Турбінної , у т.ч. проектні роботи та експертиза</t>
  </si>
  <si>
    <t>Будівництво світлофорного об'єкту в м.Миколаєві по вул.В.Морській ріг вул.Садової, у т.ч. проектні роботи та експертиза</t>
  </si>
  <si>
    <t>Кошторисна вартість об'єктів згідно проектної документації усього, тис.грн.</t>
  </si>
  <si>
    <t>Реконструкція міні-стадіону з влаштуванням спортивного майданчика за адресою: вул.Озерна, 29, 31 у м.Миколаєві, у тому числі проектні роботи та експертиза</t>
  </si>
  <si>
    <t>Орієн-товний (факти-чний) термін введення в експлу-атацію (місяць)</t>
  </si>
  <si>
    <t>Форма власності (державна,  комуна-льна)</t>
  </si>
  <si>
    <t>Виконавець: Садовська 37 13 82</t>
  </si>
  <si>
    <t>Виконавець: Петрик 47 60 23</t>
  </si>
  <si>
    <t>57 відвідувань в зміну (2 зміни)</t>
  </si>
  <si>
    <t>2017</t>
  </si>
  <si>
    <t>1 об’єкт</t>
  </si>
  <si>
    <t>2018</t>
  </si>
  <si>
    <t>550 м</t>
  </si>
  <si>
    <t>,</t>
  </si>
  <si>
    <t>2019</t>
  </si>
  <si>
    <t>Будівництво каналізаційної мережі по вул. Гаражній у м. Миколаєві, у т. ч. проектно-кошторисна документація  та експертиза</t>
  </si>
  <si>
    <t>Залишок кошторисної вартості об'єкта, станом на 01.01.2017, тис.грн.</t>
  </si>
  <si>
    <t>Нормативний акт, яким передбачено обсяги фінансування у 2017 р.</t>
  </si>
  <si>
    <t>Передбачений обсяг фінансування у  2017 р., тис.грн.</t>
  </si>
  <si>
    <t>станом на 01.01.        2017</t>
  </si>
  <si>
    <t>500 м</t>
  </si>
  <si>
    <t>2017-2018</t>
  </si>
  <si>
    <t>700 п.м</t>
  </si>
  <si>
    <t>Адміністрація Інгульського району Миколаївської міської ради</t>
  </si>
  <si>
    <t>Адміністрація Заводського району Миколаївської міської ради</t>
  </si>
  <si>
    <t>Управління освіти Миколаївської міської ради</t>
  </si>
  <si>
    <t>Нове будівництво котельні  ЗОШ № 45 по вул.4-ій Поздовжній, 58, у м.Миколаєві, в т.ч. проектно-вишукувальні роботи  та експертиза</t>
  </si>
  <si>
    <t>Реконструкція з прибудовою ЗОШ № 36 по вул.Чигрина, 143 у м.Миколаєві, в т.ч. проектно-вишукувальні роботи та експертиза</t>
  </si>
  <si>
    <t>Реконструкція покрівлі ЗОШ №64, вул.Архітектора Старова, 6-Г у м.Миколаєві, у т.ч. проектно-вишукувальні роботи та експертиза</t>
  </si>
  <si>
    <t>Реконструкція покрівлі ЗОШ №40 по вул.Металургів, 97/1  у м.Миколаєві, у  т.ч.проектно-вишукувальні роботи та експертиза</t>
  </si>
  <si>
    <t>Реконструкція будівлі ( для забезпечення інклюзивної форми навчання) МСШ МіПР «Академія дитячої творчості» по вул.Олійника,36 у м.Миколаєві, в т.ч. проектно-вишукувальні роботи та експертиза</t>
  </si>
  <si>
    <t>Реставрація  Першої Української гімназії ім. М. Аркаса по вул. Нікольській, 34 в м. Миколаєві, в т.ч. проектні роботи та експертиза</t>
  </si>
  <si>
    <t>Реконструкція існуючого  будинку (літ. Н-1 автоклавна-кафе) під розміщення травматологічного пункту МЛШМД за адресою: вул. Корабелів, 14-в, м. Миколаїв, т.ч. проектні роботи та експертиза</t>
  </si>
  <si>
    <t>Реконструкція системи опалення з встановленням електричних котлів потужністю 360 кВт в Міському пологовому будинку №2 по вул. Будівельників,8 у м.Миколаєві, у тому числі проектно-кошторисна документація та експертиза</t>
  </si>
  <si>
    <t>Миколаївський міський палац культури та урочистих подій. Реставрація будівлі-пам'ятки архітектури місцевого значення  по вул. Спаській, 44 в м. Миколаєві з створенням безперешкодного доступу для маломобільних верств населення, в т.ч. проектно-вишукувальні роботи та експертиза</t>
  </si>
  <si>
    <t>Миколаївський міський палац культури та урочистих подій. Реставрація будівлі-пам'ятки архітектури місцевого значення по вул. Шевченка, 58 в м. Миколаєві,  в т.ч. проектно-вишукувальні роботи та експертиза</t>
  </si>
  <si>
    <t>Реставрація пам’ятки архітектури місцевого значення «Водонапірна башта» по вул. Рюміна, 9 в м. Миколаєві, в т.ч. проектно-вишукувальні  роботи та експертиза</t>
  </si>
  <si>
    <t>Реконструкція електрокабельної мережі на території БУ ММР КІК «ДМ Казка» по вул.Декабристів,38-а в м.Миколаєві, в т.ч. проектно-вишукувальні роботи та експертиза</t>
  </si>
  <si>
    <t>Реконструкція концертної зали ММПК "Молодіжний" по пр.Богоявленському, 39-а в м.Миколаєві з облаштуванням допоміжних приміщень та котельні, в т.ч. проектно-вишукувальні роботи та експертиза</t>
  </si>
  <si>
    <t>Реставрація пам’ятки історії  місцевого значення, в якій навчався Ш. Кобер -дитяча музична школа №8 по вул. 1 Госпітальна,1 в м.Миколаєві (першочергові протиаварійні роботи), в т.ч. проектно-вишукувальні роботи та експертиза</t>
  </si>
  <si>
    <t>Департамент праці та соціального захисту населення Миколаївської міської ради</t>
  </si>
  <si>
    <t>перехідний на 2018</t>
  </si>
  <si>
    <t>14,8 км</t>
  </si>
  <si>
    <t xml:space="preserve">Будівництво нового кладовища в м. Миколаєві, у тому числі проектні роботи та експертиза
</t>
  </si>
  <si>
    <t>600 м.п</t>
  </si>
  <si>
    <t>5,04 км</t>
  </si>
  <si>
    <t xml:space="preserve">Будівництво дороги від вул. Індустріальної до вул. Озерної  в м.Миколаєві, у тому числі проектні роботи та експертиза
</t>
  </si>
  <si>
    <t>0,6 км</t>
  </si>
  <si>
    <t>2936 п.м</t>
  </si>
  <si>
    <t>Будівництво протипожежних водойм на території полігона ТПВ по вул. Новій,16  в с. Весняне Миколаївського району, в тому числі проектні роботи та експертиза</t>
  </si>
  <si>
    <t>2 об’єкти</t>
  </si>
  <si>
    <t>Будівництво КНС по вул. Лазурній для відведення зливових вод на території мкр. Намив, у тому числі проектні роботи та експертиза</t>
  </si>
  <si>
    <t xml:space="preserve">Ліквідація  підтоплення Широкої Балки, будівництво дренажного колектору, у тому числі корегування та експертиза проектно-кошторисної документації  </t>
  </si>
  <si>
    <t>2,3 км</t>
  </si>
  <si>
    <t xml:space="preserve">Реконструкція диспетчерського обладнання ліфтів багатоповерхових будинків у місті Миколаєві, Центральний  район, у т.ч. проектні роботи та експертиза </t>
  </si>
  <si>
    <t>76 ліфтів</t>
  </si>
  <si>
    <t xml:space="preserve">Реконструкція диспетчерського обладнання ліфтів багатоповерхових будинків у місті Миколаєві, Заводський  район, у тому числі проектні роботи та експертиза </t>
  </si>
  <si>
    <t>77 ліфтів</t>
  </si>
  <si>
    <t>Реконструкція транспортної розв'язки на Широкобальському шляхопроводі, в тому числі проектні роботи та еспертиза</t>
  </si>
  <si>
    <t>Реконструкція площі Соборної по вул. Адміральській між будинками №№ 20 – 22 в Центральному районі м. Миколаєва, у тому числі проектні роботи та експертиза</t>
  </si>
  <si>
    <t>1,12 га</t>
  </si>
  <si>
    <t>Будівництво огорожі міського полігону твердих побутових відходів в селищі В.Корениха, у т.ч. коригування ПКД та експертиза</t>
  </si>
  <si>
    <t>Реконструкція території рекреаційного призначення, скверу «Бойової слави», розташованого по вул. Озерній (Червоних Майовщиків), у районі житлових будинків №№ 25-29, 35 в Заводському районі міста Миколаєва, у тому числі проектні роботи та експертиза</t>
  </si>
  <si>
    <t>1,573 га</t>
  </si>
  <si>
    <t>Реконструкція скверу «Миколаївський»  – території рекреаційного призначення, розташованої по вул.  Космонавтів, біля ЗОШ № 20, будинків №№ 68-а, 70 по вул. Миколаївській у Інгульському (Ленінському) районі м. Миколаєва, у тому числі проектні роботи та експертиза</t>
  </si>
  <si>
    <t>3,712 га</t>
  </si>
  <si>
    <t>0,510 га</t>
  </si>
  <si>
    <t>Реконструкція вуличного освітлення з використанням енергозберігаючих технологій, у тому числі виготовлення та експертиза проектно-кошторисної документації</t>
  </si>
  <si>
    <t>560 од.</t>
  </si>
  <si>
    <t>Реконструкція парку-пам’ятки садово-паркового мистецтва "Перемога" по пр. Героїв України,2 у м. Миколаєві, в тому числі проектні роботи та експертиза</t>
  </si>
  <si>
    <t>49 га</t>
  </si>
  <si>
    <t xml:space="preserve">Реконструкція зеленої зони  по вул. Знаменській, 8а в Корабельному районі м. Миколаєва, в тому числі проектні роботи та експертиза
</t>
  </si>
  <si>
    <t xml:space="preserve">Реставрація  житлового будинку по вул. Артилерійській, 5 у м.Миколаєві,  у тому числі проектні роботи та експертиза </t>
  </si>
  <si>
    <t xml:space="preserve">Реставрація  житлового будинку по вул. Нікольській, 57 у м.Миколаєві,  у тому числі проектні роботи та експертиза </t>
  </si>
  <si>
    <t xml:space="preserve">Реставрація  житлового будинку по вул. Адміральській, 26 у м.Миколаєві,  у тому числі проектні роботи та експертиза </t>
  </si>
  <si>
    <t>Управління у справах фізичної культури і спорту Миколаївської міської ради</t>
  </si>
  <si>
    <t>Нове будівництво футбольного поля №1 (тренувального) Центрального міського стадіону   по вул. Спортивній, 1/1 в м.Миколаєві, у т.ч. проектні роботи та експертиза</t>
  </si>
  <si>
    <t>Нове будівництво Центру легкої атлетики та ігрових видів спорту   за адресою:  вул.Спортивна, 1/1 в м.Миколаєві,  в т.ч. проектні роботи та експертиза</t>
  </si>
  <si>
    <t>2700 п.м</t>
  </si>
  <si>
    <t>Реконструкція місцевої автоматизованої системи централізованого оповіщення про загрозу або виникнення надзвичайних ситуацій у м.Миколаєві, в тому числі проектні роботи та експертиза</t>
  </si>
  <si>
    <t>гучномовні пристрої 170 од., модуль керування оповіщенням 7 од.</t>
  </si>
  <si>
    <t>Виконавець: Жмур 37 36 34</t>
  </si>
  <si>
    <t>Реконструкція павільону кафе з підвалом під культурно-ігровий павільон в БУ ММР КІК "ДМ "Казка", по вул. Декабристів, 38-а в м.Миколаєві в т.ч. проектно-вишукувальні роботи та експертиза</t>
  </si>
  <si>
    <t>Управління НС  ТА ЦЗН Миколаївської міської ради</t>
  </si>
  <si>
    <t>Управління з питань культури та охорони культурної спадщини Миколаївської міської ради</t>
  </si>
  <si>
    <t>Управління охорони здоров'я Миколаївської міської ради</t>
  </si>
  <si>
    <t>675 м²</t>
  </si>
  <si>
    <t>1190,6 м</t>
  </si>
  <si>
    <t>870 м²</t>
  </si>
  <si>
    <t>1425 м²</t>
  </si>
  <si>
    <t>800 м²</t>
  </si>
  <si>
    <t>9800 м²</t>
  </si>
  <si>
    <t>251,4 м²</t>
  </si>
  <si>
    <t>2454,34 м²</t>
  </si>
  <si>
    <t>140 м²</t>
  </si>
  <si>
    <t>7104 м²</t>
  </si>
  <si>
    <t>1868,2 м²</t>
  </si>
  <si>
    <t>850 п.м</t>
  </si>
  <si>
    <t>Нове будівництво дошкільного навчального закладу по вул. Променева у мікрорайоні "Північний" м. Миколаєва, в т.ч. проектно-вишукувальні роботи та експертиза</t>
  </si>
  <si>
    <t>2.</t>
  </si>
  <si>
    <t>Нове будівництво котельні ЗОШ № 4 по вул. М.Морська, 78 у м. Миколаєві, в т.ч. проектно-вишукувальні роботи та експертиза</t>
  </si>
  <si>
    <t>Нове будівництво котельні ЗОШ № 29 по вул. Ватутіна, 124 у м. Миколаєві, в т.ч. проектно-вишукувальні роботи та експертиза</t>
  </si>
  <si>
    <t>Реконструкція спортивного майданчику ЗОШ № 44 по вул. Знаменській, 2/6 у м.Миколаєві, в т.ч. проектно-вишукувальні роботи та експертиза</t>
  </si>
  <si>
    <t>Проектна потуж-ність (відповід-них одиниць)</t>
  </si>
  <si>
    <t>384,3 м²</t>
  </si>
  <si>
    <t>36 м²</t>
  </si>
  <si>
    <t>Реконструкція Миколаївського міського палацу культури "Молодіжний" по вулиці Театральній, 1 у м.Миколаїв, в т.ч. проектно-вишукувальні роботи та експертиза</t>
  </si>
  <si>
    <t>1100 місць</t>
  </si>
  <si>
    <t xml:space="preserve">КУ Миколаївський зоопарк. Будівництво оглядового пішоходного містка між вольєрами слоновника та жирафника за адресою: пл.М.Леонтовича,1 у м. Миколаєві, у т.ч. проектно-вишукувальні роботи та експертиза </t>
  </si>
  <si>
    <t>211,3 м²</t>
  </si>
  <si>
    <t>Нове будівництво каналізаційної мережі по пров. 5-му Парниковому та Новому інвалідному хутору в м.Миколаєві, у тому числі коригування ПКД та експертиза</t>
  </si>
  <si>
    <t>Реконструкція скверу «Трояндовий» («Радянський»), який розташований по вулиці Соборній (Радянській) ріг проспекту Центрального (Леніна) в Центральному районі міста Миколаєва, у тому числі проектні роботи та експертиза</t>
  </si>
  <si>
    <t>Нове будівництво мереж вуличного освітлення між вул. Маячною - вул. 295 Стрілецької Дивізії та вул. Менделєєва - вул. Гагаріна в м.Миколаєві, у тому числі проектні роботи та експертиза</t>
  </si>
  <si>
    <t>600 м.п.</t>
  </si>
  <si>
    <t>Нове будівництво дюкеру через річку Південний Буг та магістральних мереж водопостачання мікрорайону Варварівка у м. Миколаєві, у т.ч. проектні роботи та екпертиза</t>
  </si>
  <si>
    <t>750 м.п.</t>
  </si>
  <si>
    <t>2021</t>
  </si>
  <si>
    <t>Нове будівництво вулично-дорожньої мережі по вул. А.Шептицького, від проспекту Героїв України до вул. Архітектора Старова в м. Миколаєві, у т.ч. проектні роботи та експертиза</t>
  </si>
  <si>
    <t>1,5 км</t>
  </si>
  <si>
    <t xml:space="preserve">Будівництво каналізації по вул. 3 Воєнній в Центральному районі м. Миколаєва  (І черга),  у тому числі проектні роботи та експертиза
</t>
  </si>
  <si>
    <t>2115 п.м.</t>
  </si>
  <si>
    <t>Будівництво берегоукріплюваних споруд уздовж р. Південний Буг в районі старого кладовища в мкр. Соляні (вул. Берегова)</t>
  </si>
  <si>
    <t>132 м</t>
  </si>
  <si>
    <t xml:space="preserve">Ліквідація  наслідків підтоплення житлового масиву Тернівка - будівництво дренажного колектора для захисту від підтоплення житлового масиву Тернівка у м.Миколаєві, у тому числі проектні роботи та експертиза  </t>
  </si>
  <si>
    <t>14,4 га</t>
  </si>
  <si>
    <t>Ліквідація наслідків підтоплення сел. Горького - будівництво дренажного колектору для захисту від підтоплення сел. Горького у м. Миколаєві, у тому числі коригування проекту та експертиза</t>
  </si>
  <si>
    <t>2,88 км</t>
  </si>
  <si>
    <t>Нове будівництво свердловини для водопостачання населення Великої Коренихи по вул. Володимирівська в Заводському районі м. Миколаєва, у т. ч. виготовлення проектно-кошторисної документації та проведення її експертизи</t>
  </si>
  <si>
    <t>1 об'єкт</t>
  </si>
  <si>
    <t>Нове будівництво свердловини для водопостачання населення Малої Коренихи по вул. Сонячна в Заводському районі м. Миколаєва, у т. ч. виготовлення проектно-кошторисної документації та проведення її експертизи</t>
  </si>
  <si>
    <t>Нове будівництво свердловини для водопостачання населення Малої Коренихи по вул. Редутній в Заводському районі м. Миколаєва, у т. ч. виготовлення проектно-кошторисної документації та проведення її експертизи</t>
  </si>
  <si>
    <t>Нове будівництво свердловини для водопостачання населення Великої Коренихи по вул. Очаківській в Заводському районі м. Миколаєва, у т. ч. виготовлення проектно-кошторисної документації та проведення її експертизи</t>
  </si>
  <si>
    <t>перехідний на 2019</t>
  </si>
  <si>
    <t>Коригування та екпертиза проекту з очищення та заглиблення малої річки Вітовка від ВІОС до ріки Південний Буг в м. Миколаєві</t>
  </si>
  <si>
    <t>Розпорядження міського голови від 20.06.17 № 165р</t>
  </si>
  <si>
    <t>3557 м.</t>
  </si>
  <si>
    <t>Реконструкція фонтана в сквері біля будівлі облдержадміністрації по вул. Адміральській в м.Миколаєві, у тому числі проектні роботи та експертиза</t>
  </si>
  <si>
    <t>Реконструкція скверу  "Манганарівський" («Пролетарський»),  обмеженого вулицями Адміральською- 1 Слобідською - Нікольською - .Інженерною в Центральному районі м.Миколаєва,  у тому числі корегування проекту та експертиза</t>
  </si>
  <si>
    <t>2,4036 га</t>
  </si>
  <si>
    <t>Реставрація фасадів та даху будівлі Миколаївської спеціалізованої дитячо-юнацької спортивної школи олімпійського резерву з фехтування по вул. Пушкінській, 11 в м. Миколаєві, у т.ч. проектні роботи та експертиза</t>
  </si>
  <si>
    <t>Реконструкція приміщення під відділення соціальної реабілітації дітей - інвалідів Корабельного району міського центру соціальної реабілітації дітей-інвалідів м.Миколаєва за адресою: вул. Пилипа Орлика,106, у тому числі проектні роботи та експертиза</t>
  </si>
  <si>
    <t>Реконструкція приміщення під розміщення центру соціально-психологічної реабілітації дітей та молоді з функціональними обмеженнями за адресою: вул. Спаська, 80, в тому числі проектні роботи та експертиза</t>
  </si>
  <si>
    <t>Реконструкція навісу у відділеннях Ленінського району міського територіального центру за адресою:вул.12 Поздовжня,50-А, в т.ч. проектні роботи та експертиза</t>
  </si>
  <si>
    <t>60 кв.м.</t>
  </si>
  <si>
    <t>Департамент житлово-комунального господарства Миколаївської міської ради</t>
  </si>
  <si>
    <t>Виконавець: Чорна 67 63 90</t>
  </si>
  <si>
    <t>Благоустрій території для створення містечка спорту «Корабельний» в районі спортивного комплексу «Водолій» за адресою: пр.Богоявленський (Жовтневий), 325, 327 в м.Миколаєві (нове будівництво), у т.ч. проектні роботи та експертиза</t>
  </si>
  <si>
    <t>Нове будівництво дитячого спортивно-ігрового комплексу «Лінкор» на території містечка спорту «Корабельний» по пр.Богоявленському,325, 327 у Корабельному районі м. Миколаєва, у т.ч. проектні роботи та експертиза</t>
  </si>
  <si>
    <t>Нове будівництво водогону по вул. Відродження у Корабельному районі м.Миколаєва, у т.ч. проектні роботи та експертиза</t>
  </si>
  <si>
    <t>Департамент енергетики, енергозбереження та запровадження інноваційних технологій Миколаївської міської ради</t>
  </si>
  <si>
    <t>Реконструкція з термосанацією будівлі дошкільного навчального закладу № 106 за адресою: м. Миколаїв, пр. Богоявленський, 297, в т.ч. проектно-вишукувальні роботи та експертиза</t>
  </si>
  <si>
    <t>Реконструкція з термосанацією будівлі дошкільного навчального закладу № 123 за адресою: м. Миколаїв, вул. Радісна, 4, в т.ч. проектно-вишукувальні роботи та експертиза</t>
  </si>
  <si>
    <t>Реконструкція з термосанацією будівлі дошкільного навчального закладу № 29  за адресою: м. Миколаїв, вул. Колодязна, 9, в т.ч. проектно-вишукувальні роботи та експертиза</t>
  </si>
  <si>
    <t>Реконструкція з термосанацією будівлі дошкільного навчального закладу № 148 за адресою: м. Миколаїв, вул. Чкалова, 80, в т.ч. проектно-вишукувальні роботи та експертиза</t>
  </si>
  <si>
    <t>Реконструкція з термосанацією будівлі дошкільного навчального закладу № 87  за адресою: м. Миколаїв, вул. Привільна, 57, в т.ч.  проектно-вишукувальні роботи та експертиза</t>
  </si>
  <si>
    <t>Реконструкція з термосанацією будівлі дошкільного навчального закладу № 66 за адресою: м. Миколаїв, вул. Квітнева, 4, в т.ч. проектно-вишукувальні роботи та експертиза</t>
  </si>
  <si>
    <t>Реконструкція з термосанацією будівлі дошкільного навчального закладу № 52 за адресою: м.Миколаїв, пров.Парусний,7-Б, в т.ч. проектні роботи та експертиза</t>
  </si>
  <si>
    <t>Реконструкція з термосанацією будівлі дошкільного навчального закладу № 5 за адресою: м.Миколаїв, вул. Колодязна,41, в т.ч.  проектно-вишукувальні роботи та експертиза</t>
  </si>
  <si>
    <t>Реконструкція з термосанацією будівлі  першого корпусу Миколаївської загальноосвітньої школи І-ІІІ ступенів № 60 за адресою: м. Миколаїв, вул. Чорноморська, 1-а, в т.ч. проектно-вишукувальні роботи та експертиза</t>
  </si>
  <si>
    <t>Реконструкція з термосанацією будівлі Миколаївської загальноосвітньої школи І-ІІІ ступенів №3  за адресою: м.Миколаїв,  вул. Чкалова, 114, в т.ч. проектно-вишукувальні роботи та експертиза</t>
  </si>
  <si>
    <t>Реконструкція з термосанацією будівлі Миколаївської загальноосвітньої школи І-ІІІ ступенів № 57  за адресою: м.Миколаїв, вул. Лазурна, 46, в т.ч.  проектно-вишукувальні роботи та експертиза</t>
  </si>
  <si>
    <t>Реконструкція з термосанацією будівлі Миколаївської загальноосвітньої школи  І-ІІІ ступенів № 56 за адресою: м.Миколаїв,  вул. Космонавтів, 138-А,  в т.ч. проектно-вишукувальні роботи та експертиза</t>
  </si>
  <si>
    <t>Реконструкція з термосанацією будівлі Миколаївської загальноосвітньої школи І-ІІІ ступенів № 48  за адресою: м.Миколаїв,  вул. Генерала Попеля, 164, в т.ч. проектно-вишукувальні роботи та експертиза</t>
  </si>
  <si>
    <t>Реконструкція з термосанацією будівлі Миколаївської загальноосвітньої школи І-ІІІ ступенів № 14  за адресою: м.Миколаїв,  вул. Свободна, 38, в т.ч.  проектно-вишукувальні роботи та експертиза</t>
  </si>
  <si>
    <t>Реконструкція з термосанацією будівлі Миколаївської загальноосвітньої школи І-ІІІ ступенів № 32  за адресою: м.Миколаїв, вул. Оберегова (Гайдара), 1,  в т.ч.  проектно-вишукувальні роботи та експертиза</t>
  </si>
  <si>
    <t>Реконструкція з термосанацією будівлі Миколаївської загальноосвітньої школи І-ІІІ ступенів № 53 за адресою: м.Миколаїв, вул.Потьомкінська, 154,  в т.ч.  проектно-вишукувальні роботи та експертиза</t>
  </si>
  <si>
    <t>Реконструкція з термосанацією будівлі гімназії № 4 за адресою: м. Миколаїв,  вул. Лазурна, 48, в т.ч.  проектно-вишукувальні роботи та експертиза</t>
  </si>
  <si>
    <t xml:space="preserve">Реконструкція з термосанацією будівлі Миколаївської загальноосвітньої школи І-ІІІ ступенів № 29  за адресою: м.Миколаїв, вул. Гетьмана Сагайдачного (Ватутіна), 124, в т.ч.  проектно-вишукувальні роботи та експертиза </t>
  </si>
  <si>
    <t>Реконструкція з термосанацією будівлі Миколаївської загальноосвітньої школи І-ІІІ ступенів № 4  за адресою: м.Миколаїв, вул. Мала Морська, 78, в т.ч.  проектно-вишукувальні роботи та експертиза</t>
  </si>
  <si>
    <t>Реконструкція з термосанацією будівлі Миколаївської  загальноосвітньої школи  І-ІІІ ступенів № 45  за адресою: м.Миколаїв, вул. 4 Поздовжня, 58,  в т.ч.  проектно-вишукувальні роботи та експертиза</t>
  </si>
  <si>
    <t>Виконавець: Білоусова 37-01-29</t>
  </si>
  <si>
    <t>7987,452*</t>
  </si>
  <si>
    <t>6645,317*</t>
  </si>
  <si>
    <t>7207,649*</t>
  </si>
  <si>
    <t>6540,141*</t>
  </si>
  <si>
    <t>6317,127*</t>
  </si>
  <si>
    <t>3250,48*</t>
  </si>
  <si>
    <t>7218,419*</t>
  </si>
  <si>
    <t>12152,933*</t>
  </si>
  <si>
    <t>11917,745*</t>
  </si>
  <si>
    <t>11301,593*</t>
  </si>
  <si>
    <t>13024,938*</t>
  </si>
  <si>
    <t>10924,31*</t>
  </si>
  <si>
    <t>6775,738*</t>
  </si>
  <si>
    <t>13080,283*</t>
  </si>
  <si>
    <t>6897,884*</t>
  </si>
  <si>
    <t>6650,932*</t>
  </si>
  <si>
    <t>2959,532*</t>
  </si>
  <si>
    <t>*Залишок кошторисної вартості об’єкта станом на 31.05.2017, тис. грн.</t>
  </si>
  <si>
    <t xml:space="preserve">КУ Миколаївський зоопарк. Нове будівництво морозильної камери для гілкового корму за адресою: пл.М.Леонтовича,1 у м. Миколаєві, у т.ч. проектно-вишукувальні роботи та експертиза </t>
  </si>
  <si>
    <t>Нове будівництво транспортно-логістичного центру для вантажних автомобілів по Баштанському шосе (11 Промзона) в м. Миколаєві, в т.ч. виготовлення проекту землеустрою, проектно-кошторисної документації, проведення експертизи</t>
  </si>
  <si>
    <t>Будівництво каналізаційних мереж у мкр.Широка Балка (східна сторона), у т.ч. проектні роботи та експертиза</t>
  </si>
  <si>
    <t>Виконавець: Ковшова 60 02 10</t>
  </si>
  <si>
    <t>Будівництво каналізації по вул. Чкалова від вул. Рюміна до вул. Андрєєва, вул. Дунаєва від вул. Пушкінської до вул. Рюміна та Андрєєва, від вул. Чкалова до вул. Сінної у м. Миколаєві, у тому числі проектні роботи та експертиза</t>
  </si>
  <si>
    <t>7203,33 м²</t>
  </si>
  <si>
    <t>700 м²</t>
  </si>
  <si>
    <t>670,9 м²</t>
  </si>
  <si>
    <t>1600 м²</t>
  </si>
  <si>
    <t>896,28 м²</t>
  </si>
  <si>
    <t>7,5 м²</t>
  </si>
  <si>
    <t>3348 м²</t>
  </si>
  <si>
    <t>38,9 м²</t>
  </si>
  <si>
    <t>165 м²</t>
  </si>
  <si>
    <t>1092 м²</t>
  </si>
  <si>
    <t>Реставрація Миколаївської гімназії № 2 (пам’ятки архітектури місцевого значення "Міське дівоче училище" (друга жіноча гімназія), ІІ половина ХІХ ст.) по вул.Адміральській, 24 у м.Миколаєві, в т.ч. проектно-вишукувальні роботи та експертиза</t>
  </si>
  <si>
    <t>630 м²</t>
  </si>
  <si>
    <t>Реконструкція покрівлі ЗОШ № 59 по вул.Адміральській, 24 у м.Миколаєві, у т.ч. проектно-вишукувальні роботи та експертиза</t>
  </si>
  <si>
    <t>670 м²</t>
  </si>
  <si>
    <t>Реконструкція приміщення під розміщення сімейної амбулаторії №1 КЗ ММР "ЦПМСД №5", за адресами: вул. Привільна, 41/1 та вул. Привільна,41/3, в тому числі проектно-кошторисна документація та експертиза</t>
  </si>
  <si>
    <t>1224,2 м²</t>
  </si>
  <si>
    <t>Реконструкція будівлі за адресою: м.Миколаїв, вул. Озерна, 43, у т.ч. проектно-вишукувальні роботи та експертиза</t>
  </si>
  <si>
    <t>730 місць</t>
  </si>
  <si>
    <t>КУ Миколаївський зоопарк. Нове будівництво пандусів в існуючих будівлях за адресою: пл. М.Леонтовича, 1 у м.Миколаєві, в т.ч. проектно-вишукувальні роботи та експертиза</t>
  </si>
  <si>
    <t>рішення ММР від 13.09.2017 № 24/14</t>
  </si>
  <si>
    <t>КУ Миколаївський зоопарк. Нове будівництво літніх вольєрів "Острів звірів" за адресою: пл. М.Леонтовича, 1 у м.Миколаєві, у т.ч. проектно-вишукувальні роботи та експертиза</t>
  </si>
  <si>
    <t>Реконструкція Великокориниського будинку культури за адресою: вул. Миколаївських десантників, 4 (Братив Неживих) (Велика Корениха), м.Миколаїв, у т.ч. проектно-вишукувальні роботи та експертиза</t>
  </si>
  <si>
    <t xml:space="preserve">Реконструкція елінгу №1 ДЮСШ №2  з надбудовою  спортивного залу  за адресою:  вул. Спортивна, 1/1 у м. Миколаєві,  у т.ч. проектні роботи та експертиза </t>
  </si>
  <si>
    <t>Реконструкція існуючого футбольного поля  Центрального міського стадіону  по вул. Спортивній, 1/1 в м. Миколаєві,  у т.ч. проектні роботи та експертиза</t>
  </si>
  <si>
    <t>7000,0 м²</t>
  </si>
  <si>
    <t xml:space="preserve">Реконструкція веслувальної бази КДЮСШ "Комунарівець"  по вул.Паромний узвіз, 1 в  м.Миколаєві, у т.ч проектні роботи, геодезія, технічне обстеження  та експертиза приміщень </t>
  </si>
  <si>
    <t>Нове будівництво спортивного майданчика КДЮСШ "Комунаровець" за адресою пр. Героїв України, 2/4 в м.Миколаєві, в т.ч. проектні роботи та експертиза</t>
  </si>
  <si>
    <t>480 м²</t>
  </si>
  <si>
    <t>Нове будівництво спортивного майданчика ДЮСШ  №5 за адресою: пр.Богоявленський, 253а  в м. Миколаєві, в т.ч. проектні роботи та експертиза</t>
  </si>
  <si>
    <t>7139,619*</t>
  </si>
  <si>
    <t>69 місць</t>
  </si>
  <si>
    <t>99 місць</t>
  </si>
  <si>
    <t>218 місць</t>
  </si>
  <si>
    <t>185 місць</t>
  </si>
  <si>
    <t>235 місць</t>
  </si>
  <si>
    <t>88 місць</t>
  </si>
  <si>
    <t>205 місць</t>
  </si>
  <si>
    <t>215 місць</t>
  </si>
  <si>
    <t>396 місць</t>
  </si>
  <si>
    <t>878 місць</t>
  </si>
  <si>
    <t>778 місць</t>
  </si>
  <si>
    <t>941 місць</t>
  </si>
  <si>
    <t>578 місць</t>
  </si>
  <si>
    <t>264 місць</t>
  </si>
  <si>
    <t>945 місць</t>
  </si>
  <si>
    <t>240 місць</t>
  </si>
  <si>
    <t>240 місцуь</t>
  </si>
  <si>
    <t>528 місць</t>
  </si>
  <si>
    <t>рішення ММР від 23.12.2016 № 13/26 (зі змінами)</t>
  </si>
  <si>
    <t>Нове будівництво тролейбусної лінії по пр.Богоявленському, від міського автовокзалу до вул.Гагаріна в м.Миколаєві, у т.ч. проектно-вишукувальні роботи та експертиза</t>
  </si>
  <si>
    <t>рішення ММР від 23.12.2016 № 13/24 (зі змінами)</t>
  </si>
  <si>
    <t>Вик.: Джулай 58 39 62</t>
  </si>
  <si>
    <t>Виконавець: Кузьменко 47 15 40</t>
  </si>
  <si>
    <t>6904,02*</t>
  </si>
  <si>
    <t>Нове будівництво свердловини для водопостачання населення Великої Коренихи по вул. Святославівська в Заводському районі м. Миколаєва, у т. ч. виготовлення проектно-кошторисної документації та проведення її експертизи</t>
  </si>
  <si>
    <t>рішення ММР від 13.09.2017 № 24/14 (зі змінами)</t>
  </si>
  <si>
    <t>Адміністрація Корабельного району Миколаївської міської ради</t>
  </si>
  <si>
    <t xml:space="preserve">Виконавець: Крисюк 360028 </t>
  </si>
  <si>
    <t>Реконструкція периметрального огородження  Центрального міського стадіону  по вул. Спортивній, 1/1 в м.Миколаєві,  у т.ч. проектні роботи та експертиза</t>
  </si>
  <si>
    <t>Нове будівництво зливової каналізації по вул. 5 Слобідська до вул. Чкалова у м. Миколаєві, у тому числі передпроектні, проектні роботи та експертиза</t>
  </si>
  <si>
    <t>Нове будівництво зливової каналізації на Залізничному селищі приватного сектору у м. Миколаєві , у тому числі передпроектні, проектні роботи та експертиза</t>
  </si>
  <si>
    <t>Нове будівництво каналізаціїї на території житлового фонду приватного сектору у мікрорайоні Ялти у м.Миколаєві, у тому числі передпроектні, проектні роботи та експертиза</t>
  </si>
  <si>
    <t>Реконструкція стадіону "Юність" за адресою: вул. Погранична, 15 у м.Миколаєві, у тому числі проектні роботи та експертиза</t>
  </si>
  <si>
    <t>18466 м²</t>
  </si>
  <si>
    <r>
      <t>523,8 м</t>
    </r>
    <r>
      <rPr>
        <sz val="10"/>
        <rFont val="Calibri"/>
        <family val="2"/>
      </rPr>
      <t>²</t>
    </r>
  </si>
  <si>
    <r>
      <t>2000 м</t>
    </r>
    <r>
      <rPr>
        <sz val="10"/>
        <rFont val="Calibri"/>
        <family val="2"/>
      </rPr>
      <t>²</t>
    </r>
  </si>
  <si>
    <t xml:space="preserve">Реконструкція дороги по вул. Національної гвардії, від вул. Доктора Самойловича до вул. Олега Ольжича в Корабельному районі м. Миколаєва, у тому числі проектні роботи та експертиза
</t>
  </si>
  <si>
    <t xml:space="preserve">Нове будівництво каналізації по вул. 3 Воєнній в Центральному районі м. Миколаєва  (ІІ черга),  у тому числі проектні роботи та експертиза
</t>
  </si>
  <si>
    <r>
      <t>380,2 м</t>
    </r>
    <r>
      <rPr>
        <sz val="10"/>
        <rFont val="Calibri"/>
        <family val="2"/>
      </rPr>
      <t>²</t>
    </r>
  </si>
  <si>
    <r>
      <t>837,3 м</t>
    </r>
    <r>
      <rPr>
        <sz val="10"/>
        <rFont val="Calibri"/>
        <family val="2"/>
      </rPr>
      <t>²</t>
    </r>
  </si>
  <si>
    <r>
      <t>908 м</t>
    </r>
    <r>
      <rPr>
        <sz val="10"/>
        <rFont val="Calibri"/>
        <family val="2"/>
      </rPr>
      <t>²</t>
    </r>
  </si>
  <si>
    <r>
      <t>560 тис. м</t>
    </r>
    <r>
      <rPr>
        <sz val="10"/>
        <rFont val="Calibri"/>
        <family val="2"/>
      </rPr>
      <t>²</t>
    </r>
  </si>
  <si>
    <t>Виконавець: Трибухіна 37 04 33</t>
  </si>
  <si>
    <t>Виконавець: Тарасюк 24 80 47</t>
  </si>
  <si>
    <t xml:space="preserve"> станом на 1 січня 2018 року</t>
  </si>
  <si>
    <t>станом на 01.01.          2018</t>
  </si>
  <si>
    <r>
      <t>596,06 м</t>
    </r>
    <r>
      <rPr>
        <sz val="10"/>
        <rFont val="Calibri"/>
        <family val="2"/>
      </rPr>
      <t>²</t>
    </r>
  </si>
  <si>
    <r>
      <t>526 м</t>
    </r>
    <r>
      <rPr>
        <sz val="10"/>
        <rFont val="Calibri"/>
        <family val="2"/>
      </rPr>
      <t>²</t>
    </r>
  </si>
  <si>
    <r>
      <t>Реставрація будівлі-пам'ятки архітектури місцевого значення ДМШ №1 по вул. Адміральській, 9-11 (літери Е-1, Еᶦ-1, Е</t>
    </r>
    <r>
      <rPr>
        <sz val="10"/>
        <rFont val="Calibri"/>
        <family val="2"/>
      </rPr>
      <t>ᶦᶦ</t>
    </r>
    <r>
      <rPr>
        <sz val="10"/>
        <rFont val="Times New Roman"/>
        <family val="1"/>
      </rPr>
      <t xml:space="preserve"> -2, Ж-2) в м.Миколаєві, в т.ч. проектно-вишукувальні роботи та експертиза</t>
    </r>
  </si>
  <si>
    <t>2017 (проходження експер-тизи)</t>
  </si>
  <si>
    <t xml:space="preserve">перехідний на 2018 </t>
  </si>
  <si>
    <t>100*</t>
  </si>
  <si>
    <t>* Роботи виконані з урахуванням інших джерел фінансування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</si>
</sst>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#,##0.00_р_."/>
    <numFmt numFmtId="176" formatCode="0.0"/>
    <numFmt numFmtId="177" formatCode="#,##0.00000"/>
    <numFmt numFmtId="178" formatCode="0.0000"/>
  </numFmts>
  <fonts count="7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57"/>
      <name val="Arial Cyr"/>
      <family val="0"/>
    </font>
    <font>
      <sz val="9"/>
      <color indexed="57"/>
      <name val="Arial Cyr"/>
      <family val="0"/>
    </font>
    <font>
      <sz val="10"/>
      <color indexed="8"/>
      <name val="Arial"/>
      <family val="2"/>
    </font>
    <font>
      <b/>
      <sz val="10"/>
      <name val="Arial Cyr"/>
      <family val="0"/>
    </font>
    <font>
      <sz val="10"/>
      <name val="Calibri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sz val="10"/>
      <color indexed="62"/>
      <name val="Arial Cyr"/>
      <family val="0"/>
    </font>
    <font>
      <sz val="10"/>
      <color indexed="17"/>
      <name val="Arial Cyr"/>
      <family val="0"/>
    </font>
    <font>
      <sz val="9"/>
      <color indexed="17"/>
      <name val="Arial Cyr"/>
      <family val="0"/>
    </font>
    <font>
      <sz val="9"/>
      <color indexed="62"/>
      <name val="Arial Cyr"/>
      <family val="0"/>
    </font>
    <font>
      <sz val="10"/>
      <color indexed="36"/>
      <name val="Arial Cyr"/>
      <family val="0"/>
    </font>
    <font>
      <sz val="9"/>
      <color indexed="36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9"/>
      <color rgb="FFFF0000"/>
      <name val="Arial Cyr"/>
      <family val="0"/>
    </font>
    <font>
      <sz val="10"/>
      <color theme="4"/>
      <name val="Arial Cyr"/>
      <family val="0"/>
    </font>
    <font>
      <sz val="10"/>
      <color rgb="FF00B050"/>
      <name val="Arial Cyr"/>
      <family val="0"/>
    </font>
    <font>
      <sz val="9"/>
      <color rgb="FF00B050"/>
      <name val="Arial Cyr"/>
      <family val="0"/>
    </font>
    <font>
      <sz val="9"/>
      <color theme="4"/>
      <name val="Arial Cyr"/>
      <family val="0"/>
    </font>
    <font>
      <sz val="10"/>
      <color rgb="FF7030A0"/>
      <name val="Arial Cyr"/>
      <family val="0"/>
    </font>
    <font>
      <sz val="9"/>
      <color rgb="FF7030A0"/>
      <name val="Arial Cyr"/>
      <family val="0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9" fillId="0" borderId="0">
      <alignment vertical="top"/>
      <protection/>
    </xf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horizontal="center" vertical="center" wrapText="1"/>
    </xf>
    <xf numFmtId="173" fontId="1" fillId="33" borderId="13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/>
    </xf>
    <xf numFmtId="173" fontId="69" fillId="0" borderId="13" xfId="0" applyNumberFormat="1" applyFont="1" applyBorder="1" applyAlignment="1">
      <alignment horizontal="center" vertical="center"/>
    </xf>
    <xf numFmtId="176" fontId="69" fillId="0" borderId="13" xfId="0" applyNumberFormat="1" applyFont="1" applyFill="1" applyBorder="1" applyAlignment="1">
      <alignment horizontal="center" vertical="center"/>
    </xf>
    <xf numFmtId="176" fontId="69" fillId="0" borderId="13" xfId="0" applyNumberFormat="1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/>
    </xf>
    <xf numFmtId="0" fontId="69" fillId="0" borderId="11" xfId="0" applyFont="1" applyBorder="1" applyAlignment="1">
      <alignment horizontal="left" vertical="center" wrapText="1"/>
    </xf>
    <xf numFmtId="0" fontId="70" fillId="0" borderId="11" xfId="0" applyFont="1" applyBorder="1" applyAlignment="1">
      <alignment horizontal="left" vertical="center" wrapText="1"/>
    </xf>
    <xf numFmtId="0" fontId="70" fillId="0" borderId="12" xfId="0" applyFont="1" applyBorder="1" applyAlignment="1">
      <alignment horizontal="left" vertical="center" wrapText="1"/>
    </xf>
    <xf numFmtId="0" fontId="69" fillId="0" borderId="13" xfId="0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horizontal="center" vertical="center" wrapText="1"/>
    </xf>
    <xf numFmtId="173" fontId="69" fillId="0" borderId="13" xfId="0" applyNumberFormat="1" applyFont="1" applyFill="1" applyBorder="1" applyAlignment="1">
      <alignment horizontal="center" vertical="center"/>
    </xf>
    <xf numFmtId="173" fontId="69" fillId="0" borderId="12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174" fontId="69" fillId="0" borderId="13" xfId="0" applyNumberFormat="1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left" vertical="center" wrapText="1"/>
    </xf>
    <xf numFmtId="0" fontId="69" fillId="0" borderId="18" xfId="0" applyFont="1" applyBorder="1" applyAlignment="1">
      <alignment horizontal="left" vertical="center" wrapText="1"/>
    </xf>
    <xf numFmtId="0" fontId="70" fillId="0" borderId="19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70" fillId="0" borderId="15" xfId="0" applyNumberFormat="1" applyFont="1" applyBorder="1" applyAlignment="1">
      <alignment horizontal="center" vertical="center" wrapText="1"/>
    </xf>
    <xf numFmtId="173" fontId="69" fillId="0" borderId="15" xfId="0" applyNumberFormat="1" applyFont="1" applyBorder="1" applyAlignment="1">
      <alignment horizontal="center" vertical="center"/>
    </xf>
    <xf numFmtId="3" fontId="69" fillId="0" borderId="13" xfId="0" applyNumberFormat="1" applyFont="1" applyBorder="1" applyAlignment="1">
      <alignment horizontal="center" vertical="center"/>
    </xf>
    <xf numFmtId="0" fontId="69" fillId="0" borderId="21" xfId="0" applyFont="1" applyBorder="1" applyAlignment="1">
      <alignment horizontal="left" vertical="center" wrapText="1"/>
    </xf>
    <xf numFmtId="0" fontId="69" fillId="0" borderId="22" xfId="0" applyFont="1" applyBorder="1" applyAlignment="1">
      <alignment horizontal="left" vertical="center" wrapText="1"/>
    </xf>
    <xf numFmtId="0" fontId="69" fillId="0" borderId="22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/>
    </xf>
    <xf numFmtId="0" fontId="69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172" fontId="1" fillId="0" borderId="13" xfId="0" applyNumberFormat="1" applyFont="1" applyBorder="1" applyAlignment="1">
      <alignment horizontal="center" vertical="center" wrapText="1"/>
    </xf>
    <xf numFmtId="173" fontId="1" fillId="0" borderId="13" xfId="0" applyNumberFormat="1" applyFont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172" fontId="1" fillId="0" borderId="23" xfId="0" applyNumberFormat="1" applyFont="1" applyBorder="1" applyAlignment="1">
      <alignment horizontal="center" vertical="center" wrapText="1"/>
    </xf>
    <xf numFmtId="172" fontId="1" fillId="0" borderId="16" xfId="0" applyNumberFormat="1" applyFont="1" applyBorder="1" applyAlignment="1">
      <alignment horizontal="center" vertical="center" wrapText="1"/>
    </xf>
    <xf numFmtId="173" fontId="1" fillId="0" borderId="16" xfId="0" applyNumberFormat="1" applyFont="1" applyBorder="1" applyAlignment="1">
      <alignment horizontal="center" vertical="center"/>
    </xf>
    <xf numFmtId="176" fontId="1" fillId="0" borderId="16" xfId="0" applyNumberFormat="1" applyFont="1" applyFill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 wrapText="1"/>
    </xf>
    <xf numFmtId="176" fontId="69" fillId="0" borderId="15" xfId="0" applyNumberFormat="1" applyFont="1" applyFill="1" applyBorder="1" applyAlignment="1">
      <alignment horizontal="center" vertical="center"/>
    </xf>
    <xf numFmtId="176" fontId="69" fillId="0" borderId="15" xfId="0" applyNumberFormat="1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66" fillId="0" borderId="12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72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172" fontId="1" fillId="0" borderId="13" xfId="0" applyNumberFormat="1" applyFont="1" applyBorder="1" applyAlignment="1">
      <alignment horizontal="center" vertical="center"/>
    </xf>
    <xf numFmtId="0" fontId="1" fillId="0" borderId="24" xfId="54" applyFont="1" applyBorder="1" applyAlignment="1">
      <alignment horizontal="center" vertical="center"/>
      <protection/>
    </xf>
    <xf numFmtId="0" fontId="3" fillId="0" borderId="25" xfId="0" applyFont="1" applyBorder="1" applyAlignment="1">
      <alignment horizontal="center" vertical="center"/>
    </xf>
    <xf numFmtId="0" fontId="1" fillId="0" borderId="26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172" fontId="1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Border="1" applyAlignment="1">
      <alignment horizontal="center" vertical="center"/>
    </xf>
    <xf numFmtId="172" fontId="1" fillId="0" borderId="29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2" fontId="1" fillId="34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172" fontId="1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72" fontId="1" fillId="0" borderId="15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172" fontId="1" fillId="0" borderId="13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4" fontId="1" fillId="0" borderId="16" xfId="49" applyNumberFormat="1" applyFont="1" applyFill="1" applyBorder="1" applyAlignment="1">
      <alignment horizontal="left" vertical="center" wrapText="1"/>
      <protection/>
    </xf>
    <xf numFmtId="0" fontId="1" fillId="0" borderId="2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72" fontId="1" fillId="0" borderId="16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174" fontId="1" fillId="0" borderId="13" xfId="49" applyNumberFormat="1" applyFont="1" applyFill="1" applyBorder="1" applyAlignment="1">
      <alignment horizontal="left" vertical="top" wrapText="1"/>
      <protection/>
    </xf>
    <xf numFmtId="0" fontId="1" fillId="0" borderId="12" xfId="0" applyFont="1" applyFill="1" applyBorder="1" applyAlignment="1">
      <alignment horizontal="center" vertical="center" wrapText="1"/>
    </xf>
    <xf numFmtId="174" fontId="1" fillId="0" borderId="13" xfId="49" applyNumberFormat="1" applyFont="1" applyFill="1" applyBorder="1" applyAlignment="1">
      <alignment horizontal="left" vertical="center" wrapText="1"/>
      <protection/>
    </xf>
    <xf numFmtId="172" fontId="1" fillId="0" borderId="0" xfId="0" applyNumberFormat="1" applyFont="1" applyFill="1" applyAlignment="1">
      <alignment horizontal="center" vertical="center"/>
    </xf>
    <xf numFmtId="174" fontId="1" fillId="0" borderId="16" xfId="49" applyNumberFormat="1" applyFont="1" applyFill="1" applyBorder="1" applyAlignment="1">
      <alignment horizontal="left" vertical="justify" wrapText="1"/>
      <protection/>
    </xf>
    <xf numFmtId="0" fontId="0" fillId="0" borderId="13" xfId="0" applyFont="1" applyBorder="1" applyAlignment="1">
      <alignment horizontal="center" vertical="center"/>
    </xf>
    <xf numFmtId="173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/>
    </xf>
    <xf numFmtId="174" fontId="1" fillId="0" borderId="13" xfId="0" applyNumberFormat="1" applyFont="1" applyBorder="1" applyAlignment="1">
      <alignment horizontal="center" vertical="center"/>
    </xf>
    <xf numFmtId="174" fontId="1" fillId="0" borderId="13" xfId="0" applyNumberFormat="1" applyFont="1" applyBorder="1" applyAlignment="1">
      <alignment horizontal="center" vertical="center" wrapText="1"/>
    </xf>
    <xf numFmtId="173" fontId="1" fillId="0" borderId="13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172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Font="1" applyFill="1" applyBorder="1" applyAlignment="1">
      <alignment horizontal="center" vertical="center"/>
    </xf>
    <xf numFmtId="173" fontId="1" fillId="0" borderId="13" xfId="49" applyNumberFormat="1" applyFont="1" applyFill="1" applyBorder="1" applyAlignment="1">
      <alignment horizontal="center" vertical="center"/>
      <protection/>
    </xf>
    <xf numFmtId="2" fontId="1" fillId="0" borderId="13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/>
    </xf>
    <xf numFmtId="173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73" fontId="1" fillId="0" borderId="12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justify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172" fontId="1" fillId="0" borderId="16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2" fontId="1" fillId="0" borderId="18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172" fontId="1" fillId="0" borderId="15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G17" sqref="G17"/>
    </sheetView>
  </sheetViews>
  <sheetFormatPr defaultColWidth="9.00390625" defaultRowHeight="12.75"/>
  <sheetData>
    <row r="1" spans="1:19" ht="15.75">
      <c r="A1" s="189" t="s">
        <v>18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</row>
    <row r="2" spans="1:19" ht="15.75">
      <c r="A2" s="189" t="s">
        <v>19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</row>
    <row r="3" ht="13.5" thickBot="1"/>
    <row r="4" spans="1:19" ht="13.5" thickBot="1">
      <c r="A4" s="190" t="s">
        <v>2</v>
      </c>
      <c r="B4" s="185" t="s">
        <v>3</v>
      </c>
      <c r="C4" s="185" t="s">
        <v>13</v>
      </c>
      <c r="D4" s="185" t="s">
        <v>16</v>
      </c>
      <c r="E4" s="185" t="s">
        <v>14</v>
      </c>
      <c r="F4" s="185" t="s">
        <v>4</v>
      </c>
      <c r="G4" s="185" t="s">
        <v>22</v>
      </c>
      <c r="H4" s="185" t="s">
        <v>35</v>
      </c>
      <c r="I4" s="185"/>
      <c r="J4" s="185"/>
      <c r="K4" s="185"/>
      <c r="L4" s="187" t="s">
        <v>5</v>
      </c>
      <c r="M4" s="187"/>
      <c r="N4" s="187"/>
      <c r="O4" s="187"/>
      <c r="P4" s="185" t="s">
        <v>12</v>
      </c>
      <c r="Q4" s="185" t="s">
        <v>6</v>
      </c>
      <c r="R4" s="185"/>
      <c r="S4" s="185" t="s">
        <v>21</v>
      </c>
    </row>
    <row r="5" spans="1:19" ht="13.5" thickBot="1">
      <c r="A5" s="191"/>
      <c r="B5" s="185"/>
      <c r="C5" s="185"/>
      <c r="D5" s="185"/>
      <c r="E5" s="185"/>
      <c r="F5" s="185"/>
      <c r="G5" s="185"/>
      <c r="H5" s="185" t="s">
        <v>1</v>
      </c>
      <c r="I5" s="187" t="s">
        <v>7</v>
      </c>
      <c r="J5" s="187"/>
      <c r="K5" s="187"/>
      <c r="L5" s="185" t="s">
        <v>1</v>
      </c>
      <c r="M5" s="187" t="s">
        <v>7</v>
      </c>
      <c r="N5" s="187"/>
      <c r="O5" s="187"/>
      <c r="P5" s="185"/>
      <c r="Q5" s="185"/>
      <c r="R5" s="185"/>
      <c r="S5" s="185"/>
    </row>
    <row r="6" spans="1:19" ht="45.75" customHeight="1" thickBot="1">
      <c r="A6" s="192"/>
      <c r="B6" s="185"/>
      <c r="C6" s="185"/>
      <c r="D6" s="185"/>
      <c r="E6" s="185"/>
      <c r="F6" s="185"/>
      <c r="G6" s="185"/>
      <c r="H6" s="185"/>
      <c r="I6" s="1" t="s">
        <v>8</v>
      </c>
      <c r="J6" s="1" t="s">
        <v>15</v>
      </c>
      <c r="K6" s="1" t="s">
        <v>9</v>
      </c>
      <c r="L6" s="185"/>
      <c r="M6" s="1" t="s">
        <v>8</v>
      </c>
      <c r="N6" s="1" t="s">
        <v>15</v>
      </c>
      <c r="O6" s="1" t="s">
        <v>9</v>
      </c>
      <c r="P6" s="185"/>
      <c r="Q6" s="1" t="s">
        <v>10</v>
      </c>
      <c r="R6" s="1" t="s">
        <v>11</v>
      </c>
      <c r="S6" s="185"/>
    </row>
    <row r="7" spans="1:19" ht="13.5" thickBo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  <c r="S7" s="2">
        <v>19</v>
      </c>
    </row>
    <row r="9" spans="1:19" ht="12.75">
      <c r="A9" s="5"/>
      <c r="B9" s="6" t="s">
        <v>1</v>
      </c>
      <c r="C9" s="5"/>
      <c r="D9" s="5"/>
      <c r="E9" s="5"/>
      <c r="F9" s="7">
        <f aca="true" t="shared" si="0" ref="F9:O9">SUM(F11:F81)</f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8"/>
      <c r="Q9" s="9"/>
      <c r="R9" s="9"/>
      <c r="S9" s="5"/>
    </row>
    <row r="10" spans="1:19" ht="12.75">
      <c r="A10" s="183" t="s">
        <v>17</v>
      </c>
      <c r="B10" s="184"/>
      <c r="C10" s="184"/>
      <c r="D10" s="184"/>
      <c r="E10" s="18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</row>
    <row r="11" spans="1:5" ht="12.75">
      <c r="A11" s="183" t="s">
        <v>20</v>
      </c>
      <c r="B11" s="184"/>
      <c r="C11" s="184"/>
      <c r="D11" s="184"/>
      <c r="E11" s="184"/>
    </row>
    <row r="12" spans="1:5" ht="12.75">
      <c r="A12" s="183" t="s">
        <v>23</v>
      </c>
      <c r="B12" s="184"/>
      <c r="C12" s="184"/>
      <c r="D12" s="184"/>
      <c r="E12" s="184"/>
    </row>
    <row r="13" spans="1:5" ht="12.75">
      <c r="A13" s="183" t="s">
        <v>36</v>
      </c>
      <c r="B13" s="184"/>
      <c r="C13" s="184"/>
      <c r="D13" s="184"/>
      <c r="E13" s="184"/>
    </row>
    <row r="14" spans="1:5" ht="12.75">
      <c r="A14" s="186" t="s">
        <v>41</v>
      </c>
      <c r="B14" s="186"/>
      <c r="C14" s="186"/>
      <c r="D14" s="186"/>
      <c r="E14" s="186"/>
    </row>
    <row r="15" spans="1:5" ht="12.75">
      <c r="A15" s="186" t="s">
        <v>25</v>
      </c>
      <c r="B15" s="186"/>
      <c r="C15" s="186"/>
      <c r="D15" s="186"/>
      <c r="E15" s="186"/>
    </row>
    <row r="16" spans="1:5" ht="12.75">
      <c r="A16" s="186" t="s">
        <v>40</v>
      </c>
      <c r="B16" s="186"/>
      <c r="C16" s="186"/>
      <c r="D16" s="186"/>
      <c r="E16" s="186"/>
    </row>
    <row r="17" spans="1:5" ht="12.75">
      <c r="A17" s="181" t="s">
        <v>24</v>
      </c>
      <c r="B17" s="182"/>
      <c r="C17" s="182"/>
      <c r="D17" s="182"/>
      <c r="E17" s="188"/>
    </row>
    <row r="18" spans="1:5" ht="12.75">
      <c r="A18" s="181" t="s">
        <v>42</v>
      </c>
      <c r="B18" s="182"/>
      <c r="C18" s="182"/>
      <c r="D18" s="182"/>
      <c r="E18" s="182"/>
    </row>
    <row r="19" spans="1:5" ht="12.75">
      <c r="A19" s="181" t="s">
        <v>24</v>
      </c>
      <c r="B19" s="182"/>
      <c r="C19" s="182"/>
      <c r="D19" s="182"/>
      <c r="E19" s="188"/>
    </row>
    <row r="20" spans="1:5" ht="12.75">
      <c r="A20" s="181" t="s">
        <v>43</v>
      </c>
      <c r="B20" s="182"/>
      <c r="C20" s="182"/>
      <c r="D20" s="182"/>
      <c r="E20" s="182"/>
    </row>
  </sheetData>
  <sheetProtection/>
  <mergeCells count="29">
    <mergeCell ref="Q4:R5"/>
    <mergeCell ref="S4:S6"/>
    <mergeCell ref="L4:O4"/>
    <mergeCell ref="A1:S1"/>
    <mergeCell ref="A2:S2"/>
    <mergeCell ref="A4:A6"/>
    <mergeCell ref="B4:B6"/>
    <mergeCell ref="C4:C6"/>
    <mergeCell ref="D4:D6"/>
    <mergeCell ref="E4:E6"/>
    <mergeCell ref="P4:P6"/>
    <mergeCell ref="L5:L6"/>
    <mergeCell ref="M5:O5"/>
    <mergeCell ref="A19:E19"/>
    <mergeCell ref="A16:E16"/>
    <mergeCell ref="A17:E17"/>
    <mergeCell ref="A18:E18"/>
    <mergeCell ref="I5:K5"/>
    <mergeCell ref="H4:K4"/>
    <mergeCell ref="A20:E20"/>
    <mergeCell ref="A10:E10"/>
    <mergeCell ref="A11:E11"/>
    <mergeCell ref="A12:E12"/>
    <mergeCell ref="H5:H6"/>
    <mergeCell ref="F4:F6"/>
    <mergeCell ref="G4:G6"/>
    <mergeCell ref="A13:E13"/>
    <mergeCell ref="A14:E14"/>
    <mergeCell ref="A15:E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3"/>
  <sheetViews>
    <sheetView tabSelected="1" zoomScale="75" zoomScaleNormal="75" zoomScaleSheetLayoutView="75" zoomScalePageLayoutView="0" workbookViewId="0" topLeftCell="A1">
      <pane ySplit="7" topLeftCell="A11" activePane="bottomLeft" state="frozen"/>
      <selection pane="topLeft" activeCell="A1" sqref="A1"/>
      <selection pane="bottomLeft" activeCell="F14" sqref="F14"/>
    </sheetView>
  </sheetViews>
  <sheetFormatPr defaultColWidth="9.00390625" defaultRowHeight="12.75"/>
  <cols>
    <col min="1" max="1" width="2.875" style="18" customWidth="1"/>
    <col min="2" max="2" width="33.875" style="19" customWidth="1"/>
    <col min="3" max="3" width="19.625" style="18" customWidth="1"/>
    <col min="4" max="4" width="14.125" style="18" customWidth="1"/>
    <col min="5" max="5" width="8.625" style="18" customWidth="1"/>
    <col min="6" max="6" width="13.625" style="18" customWidth="1"/>
    <col min="7" max="7" width="12.875" style="18" customWidth="1"/>
    <col min="8" max="8" width="12.25390625" style="18" customWidth="1"/>
    <col min="9" max="9" width="8.75390625" style="18" customWidth="1"/>
    <col min="10" max="10" width="10.375" style="18" customWidth="1"/>
    <col min="11" max="11" width="8.625" style="18" customWidth="1"/>
    <col min="12" max="12" width="11.75390625" style="18" customWidth="1"/>
    <col min="13" max="13" width="8.375" style="18" customWidth="1"/>
    <col min="14" max="14" width="11.875" style="18" customWidth="1"/>
    <col min="15" max="15" width="8.625" style="18" customWidth="1"/>
    <col min="16" max="16" width="10.25390625" style="18" customWidth="1"/>
    <col min="17" max="17" width="8.375" style="18" customWidth="1"/>
    <col min="18" max="18" width="9.00390625" style="18" customWidth="1"/>
    <col min="19" max="19" width="9.375" style="18" customWidth="1"/>
    <col min="20" max="16384" width="9.125" style="18" customWidth="1"/>
  </cols>
  <sheetData>
    <row r="1" spans="1:20" s="12" customFormat="1" ht="25.5" customHeight="1">
      <c r="A1" s="211" t="s">
        <v>18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11"/>
    </row>
    <row r="2" spans="1:20" s="12" customFormat="1" ht="22.5" customHeight="1">
      <c r="A2" s="211" t="s">
        <v>322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11"/>
    </row>
    <row r="3" spans="1:20" s="12" customFormat="1" ht="14.25" customHeight="1" thickBot="1">
      <c r="A3" s="11"/>
      <c r="B3" s="13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s="12" customFormat="1" ht="27" customHeight="1" thickBot="1">
      <c r="A4" s="212" t="s">
        <v>2</v>
      </c>
      <c r="B4" s="207" t="s">
        <v>3</v>
      </c>
      <c r="C4" s="207" t="s">
        <v>71</v>
      </c>
      <c r="D4" s="207" t="s">
        <v>157</v>
      </c>
      <c r="E4" s="207" t="s">
        <v>14</v>
      </c>
      <c r="F4" s="207" t="s">
        <v>56</v>
      </c>
      <c r="G4" s="207" t="s">
        <v>70</v>
      </c>
      <c r="H4" s="207" t="s">
        <v>72</v>
      </c>
      <c r="I4" s="207"/>
      <c r="J4" s="207"/>
      <c r="K4" s="207"/>
      <c r="L4" s="210" t="s">
        <v>5</v>
      </c>
      <c r="M4" s="210"/>
      <c r="N4" s="210"/>
      <c r="O4" s="210"/>
      <c r="P4" s="207" t="s">
        <v>59</v>
      </c>
      <c r="Q4" s="207" t="s">
        <v>6</v>
      </c>
      <c r="R4" s="207"/>
      <c r="S4" s="207" t="s">
        <v>58</v>
      </c>
      <c r="T4" s="11"/>
    </row>
    <row r="5" spans="1:20" s="12" customFormat="1" ht="20.25" customHeight="1" thickBot="1">
      <c r="A5" s="213"/>
      <c r="B5" s="207"/>
      <c r="C5" s="207"/>
      <c r="D5" s="207"/>
      <c r="E5" s="207"/>
      <c r="F5" s="207"/>
      <c r="G5" s="207"/>
      <c r="H5" s="207" t="s">
        <v>1</v>
      </c>
      <c r="I5" s="210" t="s">
        <v>7</v>
      </c>
      <c r="J5" s="210"/>
      <c r="K5" s="210"/>
      <c r="L5" s="207" t="s">
        <v>1</v>
      </c>
      <c r="M5" s="210" t="s">
        <v>7</v>
      </c>
      <c r="N5" s="210"/>
      <c r="O5" s="210"/>
      <c r="P5" s="207"/>
      <c r="Q5" s="207"/>
      <c r="R5" s="207"/>
      <c r="S5" s="207"/>
      <c r="T5" s="11"/>
    </row>
    <row r="6" spans="1:20" s="12" customFormat="1" ht="69.75" customHeight="1" thickBot="1">
      <c r="A6" s="214"/>
      <c r="B6" s="207"/>
      <c r="C6" s="207"/>
      <c r="D6" s="207"/>
      <c r="E6" s="207"/>
      <c r="F6" s="207"/>
      <c r="G6" s="207"/>
      <c r="H6" s="207"/>
      <c r="I6" s="10" t="s">
        <v>8</v>
      </c>
      <c r="J6" s="10" t="s">
        <v>15</v>
      </c>
      <c r="K6" s="10" t="s">
        <v>9</v>
      </c>
      <c r="L6" s="207"/>
      <c r="M6" s="10" t="s">
        <v>8</v>
      </c>
      <c r="N6" s="10" t="s">
        <v>15</v>
      </c>
      <c r="O6" s="10" t="s">
        <v>9</v>
      </c>
      <c r="P6" s="207"/>
      <c r="Q6" s="10" t="s">
        <v>73</v>
      </c>
      <c r="R6" s="10" t="s">
        <v>323</v>
      </c>
      <c r="S6" s="207"/>
      <c r="T6" s="11"/>
    </row>
    <row r="7" spans="1:20" s="12" customFormat="1" ht="17.25" customHeight="1" thickBot="1">
      <c r="A7" s="30">
        <v>1</v>
      </c>
      <c r="B7" s="31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  <c r="N7" s="30">
        <v>14</v>
      </c>
      <c r="O7" s="30">
        <v>15</v>
      </c>
      <c r="P7" s="30">
        <v>16</v>
      </c>
      <c r="Q7" s="30">
        <v>17</v>
      </c>
      <c r="R7" s="30">
        <v>18</v>
      </c>
      <c r="S7" s="30">
        <v>19</v>
      </c>
      <c r="T7" s="11"/>
    </row>
    <row r="8" spans="1:20" s="12" customFormat="1" ht="12.75">
      <c r="A8" s="21"/>
      <c r="B8" s="27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11"/>
    </row>
    <row r="9" spans="1:20" s="12" customFormat="1" ht="18" customHeight="1">
      <c r="A9" s="183" t="s">
        <v>304</v>
      </c>
      <c r="B9" s="184"/>
      <c r="C9" s="184"/>
      <c r="D9" s="184"/>
      <c r="E9" s="203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0"/>
      <c r="T9" s="11"/>
    </row>
    <row r="10" spans="1:20" s="26" customFormat="1" ht="48" customHeight="1">
      <c r="A10" s="73">
        <v>1</v>
      </c>
      <c r="B10" s="74" t="s">
        <v>245</v>
      </c>
      <c r="C10" s="73" t="s">
        <v>296</v>
      </c>
      <c r="D10" s="103" t="s">
        <v>64</v>
      </c>
      <c r="E10" s="103">
        <v>2017</v>
      </c>
      <c r="F10" s="180">
        <v>8500</v>
      </c>
      <c r="G10" s="180">
        <v>8500</v>
      </c>
      <c r="H10" s="180">
        <v>400</v>
      </c>
      <c r="I10" s="103"/>
      <c r="J10" s="180">
        <v>400</v>
      </c>
      <c r="K10" s="103"/>
      <c r="L10" s="78">
        <f>M10+N10+O10</f>
        <v>119.71971</v>
      </c>
      <c r="M10" s="103"/>
      <c r="N10" s="78">
        <v>119.71971</v>
      </c>
      <c r="O10" s="103"/>
      <c r="P10" s="73" t="s">
        <v>26</v>
      </c>
      <c r="Q10" s="79">
        <f>+(1-G10/F10)*100</f>
        <v>0</v>
      </c>
      <c r="R10" s="80">
        <f>(1-(G10-L10)/F10)*100</f>
        <v>1.4084671764705847</v>
      </c>
      <c r="S10" s="103">
        <v>2019</v>
      </c>
      <c r="T10" s="23"/>
    </row>
    <row r="11" spans="1:20" s="26" customFormat="1" ht="74.25" customHeight="1">
      <c r="A11" s="73">
        <v>2</v>
      </c>
      <c r="B11" s="81" t="s">
        <v>202</v>
      </c>
      <c r="C11" s="73" t="s">
        <v>296</v>
      </c>
      <c r="D11" s="103" t="s">
        <v>64</v>
      </c>
      <c r="E11" s="103">
        <v>2016</v>
      </c>
      <c r="F11" s="180">
        <v>1129</v>
      </c>
      <c r="G11" s="180">
        <v>1079.6</v>
      </c>
      <c r="H11" s="180">
        <v>72.362</v>
      </c>
      <c r="I11" s="103"/>
      <c r="J11" s="180">
        <v>72.362</v>
      </c>
      <c r="K11" s="103"/>
      <c r="L11" s="78">
        <v>71.99942</v>
      </c>
      <c r="M11" s="103"/>
      <c r="N11" s="78">
        <v>71.99942</v>
      </c>
      <c r="O11" s="103"/>
      <c r="P11" s="73" t="s">
        <v>26</v>
      </c>
      <c r="Q11" s="79">
        <f>+(1-G11/F11)*100</f>
        <v>4.375553587245362</v>
      </c>
      <c r="R11" s="80">
        <f>(1-(G11-L11)/F11)*100</f>
        <v>10.752827280779453</v>
      </c>
      <c r="S11" s="103">
        <v>2018</v>
      </c>
      <c r="T11" s="23"/>
    </row>
    <row r="12" spans="1:20" s="26" customFormat="1" ht="94.5" customHeight="1">
      <c r="A12" s="73">
        <v>3</v>
      </c>
      <c r="B12" s="81" t="s">
        <v>200</v>
      </c>
      <c r="C12" s="73" t="s">
        <v>296</v>
      </c>
      <c r="D12" s="103" t="s">
        <v>64</v>
      </c>
      <c r="E12" s="103">
        <v>2016</v>
      </c>
      <c r="F12" s="180">
        <v>3059.705</v>
      </c>
      <c r="G12" s="180">
        <v>336.964</v>
      </c>
      <c r="H12" s="180">
        <v>283.145</v>
      </c>
      <c r="I12" s="103"/>
      <c r="J12" s="180">
        <v>283.145</v>
      </c>
      <c r="K12" s="103"/>
      <c r="L12" s="78">
        <v>283.145</v>
      </c>
      <c r="M12" s="103"/>
      <c r="N12" s="78">
        <v>283.145</v>
      </c>
      <c r="O12" s="103"/>
      <c r="P12" s="73" t="s">
        <v>26</v>
      </c>
      <c r="Q12" s="79">
        <f>+(1-G12/F12)*100</f>
        <v>88.98704286851184</v>
      </c>
      <c r="R12" s="80" t="s">
        <v>329</v>
      </c>
      <c r="S12" s="103">
        <v>2017</v>
      </c>
      <c r="T12" s="23"/>
    </row>
    <row r="13" spans="1:20" s="26" customFormat="1" ht="102" customHeight="1">
      <c r="A13" s="73">
        <v>4</v>
      </c>
      <c r="B13" s="81" t="s">
        <v>201</v>
      </c>
      <c r="C13" s="73" t="s">
        <v>296</v>
      </c>
      <c r="D13" s="103" t="s">
        <v>64</v>
      </c>
      <c r="E13" s="103">
        <v>2016</v>
      </c>
      <c r="F13" s="180">
        <v>1174.973</v>
      </c>
      <c r="G13" s="180">
        <v>695.548</v>
      </c>
      <c r="H13" s="180">
        <v>200</v>
      </c>
      <c r="I13" s="103"/>
      <c r="J13" s="180">
        <v>200</v>
      </c>
      <c r="K13" s="103"/>
      <c r="L13" s="78">
        <v>199.91032</v>
      </c>
      <c r="M13" s="103"/>
      <c r="N13" s="78">
        <v>199.91</v>
      </c>
      <c r="O13" s="103"/>
      <c r="P13" s="73" t="s">
        <v>26</v>
      </c>
      <c r="Q13" s="79">
        <f>+(1-G13/F13)*100</f>
        <v>40.80306526192516</v>
      </c>
      <c r="R13" s="80" t="s">
        <v>329</v>
      </c>
      <c r="S13" s="103">
        <v>2017</v>
      </c>
      <c r="T13" s="23"/>
    </row>
    <row r="14" spans="1:20" s="26" customFormat="1" ht="26.25" customHeight="1">
      <c r="A14" s="73"/>
      <c r="B14" s="193" t="s">
        <v>330</v>
      </c>
      <c r="C14" s="216"/>
      <c r="D14" s="103"/>
      <c r="E14" s="103"/>
      <c r="F14" s="180"/>
      <c r="G14" s="180"/>
      <c r="H14" s="180"/>
      <c r="I14" s="103"/>
      <c r="J14" s="180"/>
      <c r="K14" s="103"/>
      <c r="L14" s="78"/>
      <c r="M14" s="103"/>
      <c r="N14" s="78"/>
      <c r="O14" s="103"/>
      <c r="P14" s="73"/>
      <c r="Q14" s="79"/>
      <c r="R14" s="80"/>
      <c r="S14" s="103"/>
      <c r="T14" s="23"/>
    </row>
    <row r="15" spans="1:20" s="12" customFormat="1" ht="27.75" customHeight="1">
      <c r="A15" s="73"/>
      <c r="B15" s="193" t="s">
        <v>246</v>
      </c>
      <c r="C15" s="200"/>
      <c r="D15" s="73"/>
      <c r="E15" s="73"/>
      <c r="F15" s="73"/>
      <c r="G15" s="73"/>
      <c r="H15" s="73"/>
      <c r="I15" s="73"/>
      <c r="J15" s="73"/>
      <c r="K15" s="73"/>
      <c r="L15" s="78"/>
      <c r="M15" s="73"/>
      <c r="N15" s="73"/>
      <c r="O15" s="73"/>
      <c r="P15" s="73"/>
      <c r="Q15" s="79"/>
      <c r="R15" s="80"/>
      <c r="S15" s="73"/>
      <c r="T15" s="11"/>
    </row>
    <row r="16" spans="1:20" s="12" customFormat="1" ht="30.75" customHeight="1">
      <c r="A16" s="183" t="s">
        <v>77</v>
      </c>
      <c r="B16" s="184"/>
      <c r="C16" s="184"/>
      <c r="D16" s="184"/>
      <c r="E16" s="203"/>
      <c r="F16" s="3"/>
      <c r="G16" s="3"/>
      <c r="H16" s="3"/>
      <c r="I16" s="3"/>
      <c r="J16" s="3"/>
      <c r="K16" s="3"/>
      <c r="L16" s="78"/>
      <c r="M16" s="3"/>
      <c r="N16" s="3"/>
      <c r="O16" s="3"/>
      <c r="P16" s="3"/>
      <c r="Q16" s="79"/>
      <c r="R16" s="80"/>
      <c r="S16" s="4"/>
      <c r="T16" s="11"/>
    </row>
    <row r="17" spans="1:20" s="29" customFormat="1" ht="60" customHeight="1">
      <c r="A17" s="73">
        <v>1</v>
      </c>
      <c r="B17" s="74" t="s">
        <v>69</v>
      </c>
      <c r="C17" s="73" t="s">
        <v>296</v>
      </c>
      <c r="D17" s="103" t="s">
        <v>66</v>
      </c>
      <c r="E17" s="103">
        <v>2017</v>
      </c>
      <c r="F17" s="177">
        <v>1568.354</v>
      </c>
      <c r="G17" s="178">
        <v>1467.077</v>
      </c>
      <c r="H17" s="106">
        <v>1467.077</v>
      </c>
      <c r="I17" s="103"/>
      <c r="J17" s="178">
        <v>1467.077</v>
      </c>
      <c r="K17" s="103"/>
      <c r="L17" s="78">
        <f aca="true" t="shared" si="0" ref="L17:L92">M17+N17+O17</f>
        <v>0</v>
      </c>
      <c r="M17" s="103"/>
      <c r="N17" s="78">
        <v>0</v>
      </c>
      <c r="O17" s="103"/>
      <c r="P17" s="73" t="s">
        <v>26</v>
      </c>
      <c r="Q17" s="79">
        <f aca="true" t="shared" si="1" ref="Q17:Q83">+(1-G17/F17)*100</f>
        <v>6.457534459694692</v>
      </c>
      <c r="R17" s="80">
        <f aca="true" t="shared" si="2" ref="R17:R82">(1-(G17-L17)/F17)*100</f>
        <v>6.457534459694692</v>
      </c>
      <c r="S17" s="171" t="s">
        <v>328</v>
      </c>
      <c r="T17" s="28"/>
    </row>
    <row r="18" spans="1:20" s="12" customFormat="1" ht="12" customHeight="1">
      <c r="A18" s="73"/>
      <c r="B18" s="193" t="s">
        <v>321</v>
      </c>
      <c r="C18" s="200"/>
      <c r="D18" s="73"/>
      <c r="E18" s="73"/>
      <c r="F18" s="73"/>
      <c r="G18" s="73"/>
      <c r="H18" s="73"/>
      <c r="I18" s="73"/>
      <c r="J18" s="73"/>
      <c r="K18" s="73"/>
      <c r="L18" s="179"/>
      <c r="M18" s="73"/>
      <c r="N18" s="73"/>
      <c r="O18" s="73"/>
      <c r="P18" s="73"/>
      <c r="Q18" s="79"/>
      <c r="R18" s="80"/>
      <c r="S18" s="73"/>
      <c r="T18" s="21"/>
    </row>
    <row r="19" spans="1:20" s="12" customFormat="1" ht="24" customHeight="1">
      <c r="A19" s="37"/>
      <c r="B19" s="38"/>
      <c r="C19" s="38"/>
      <c r="D19" s="38"/>
      <c r="E19" s="39"/>
      <c r="F19" s="38"/>
      <c r="G19" s="38"/>
      <c r="H19" s="38"/>
      <c r="I19" s="38"/>
      <c r="J19" s="38"/>
      <c r="K19" s="38"/>
      <c r="L19" s="65"/>
      <c r="M19" s="38"/>
      <c r="N19" s="38"/>
      <c r="O19" s="38"/>
      <c r="P19" s="38"/>
      <c r="Q19" s="35"/>
      <c r="R19" s="36"/>
      <c r="S19" s="39"/>
      <c r="T19" s="11"/>
    </row>
    <row r="20" spans="1:20" s="12" customFormat="1" ht="13.5" customHeight="1">
      <c r="A20" s="32"/>
      <c r="B20" s="183" t="s">
        <v>78</v>
      </c>
      <c r="C20" s="184"/>
      <c r="D20" s="184"/>
      <c r="E20" s="203"/>
      <c r="F20" s="32"/>
      <c r="G20" s="32"/>
      <c r="H20" s="32"/>
      <c r="I20" s="32"/>
      <c r="J20" s="32"/>
      <c r="K20" s="32"/>
      <c r="L20" s="65"/>
      <c r="M20" s="32"/>
      <c r="N20" s="32"/>
      <c r="O20" s="32"/>
      <c r="P20" s="32"/>
      <c r="Q20" s="35"/>
      <c r="R20" s="36"/>
      <c r="S20" s="32"/>
      <c r="T20" s="11"/>
    </row>
    <row r="21" spans="1:20" s="26" customFormat="1" ht="67.5" customHeight="1">
      <c r="A21" s="73">
        <v>1</v>
      </c>
      <c r="B21" s="74" t="s">
        <v>307</v>
      </c>
      <c r="C21" s="73" t="s">
        <v>298</v>
      </c>
      <c r="D21" s="73" t="s">
        <v>74</v>
      </c>
      <c r="E21" s="75" t="s">
        <v>75</v>
      </c>
      <c r="F21" s="76">
        <v>3000</v>
      </c>
      <c r="G21" s="76">
        <v>3000</v>
      </c>
      <c r="H21" s="77">
        <v>60</v>
      </c>
      <c r="I21" s="73"/>
      <c r="J21" s="77">
        <v>60</v>
      </c>
      <c r="K21" s="73"/>
      <c r="L21" s="78">
        <f t="shared" si="0"/>
        <v>25.61551</v>
      </c>
      <c r="M21" s="73"/>
      <c r="N21" s="78">
        <v>25.61551</v>
      </c>
      <c r="O21" s="73"/>
      <c r="P21" s="73" t="s">
        <v>26</v>
      </c>
      <c r="Q21" s="79">
        <f t="shared" si="1"/>
        <v>0</v>
      </c>
      <c r="R21" s="80">
        <f t="shared" si="2"/>
        <v>0.8538503333333392</v>
      </c>
      <c r="S21" s="73">
        <v>2018</v>
      </c>
      <c r="T21" s="23"/>
    </row>
    <row r="22" spans="1:20" s="26" customFormat="1" ht="71.25" customHeight="1">
      <c r="A22" s="73">
        <v>2</v>
      </c>
      <c r="B22" s="74" t="s">
        <v>308</v>
      </c>
      <c r="C22" s="73" t="s">
        <v>298</v>
      </c>
      <c r="D22" s="73" t="s">
        <v>76</v>
      </c>
      <c r="E22" s="75">
        <v>2017</v>
      </c>
      <c r="F22" s="76">
        <v>5000</v>
      </c>
      <c r="G22" s="76">
        <v>5000</v>
      </c>
      <c r="H22" s="77">
        <v>120</v>
      </c>
      <c r="I22" s="73"/>
      <c r="J22" s="76">
        <v>120</v>
      </c>
      <c r="K22" s="73"/>
      <c r="L22" s="78">
        <f t="shared" si="0"/>
        <v>82.596</v>
      </c>
      <c r="M22" s="73"/>
      <c r="N22" s="78">
        <v>82.596</v>
      </c>
      <c r="O22" s="73"/>
      <c r="P22" s="73" t="s">
        <v>26</v>
      </c>
      <c r="Q22" s="79">
        <f t="shared" si="1"/>
        <v>0</v>
      </c>
      <c r="R22" s="80">
        <f t="shared" si="2"/>
        <v>1.6519199999999956</v>
      </c>
      <c r="S22" s="171" t="s">
        <v>328</v>
      </c>
      <c r="T22" s="23"/>
    </row>
    <row r="23" spans="1:20" s="26" customFormat="1" ht="81" customHeight="1">
      <c r="A23" s="73">
        <v>3</v>
      </c>
      <c r="B23" s="74" t="s">
        <v>309</v>
      </c>
      <c r="C23" s="73" t="s">
        <v>298</v>
      </c>
      <c r="D23" s="73" t="s">
        <v>76</v>
      </c>
      <c r="E23" s="73">
        <v>2017</v>
      </c>
      <c r="F23" s="77">
        <v>7000</v>
      </c>
      <c r="G23" s="77">
        <v>7000</v>
      </c>
      <c r="H23" s="77">
        <v>400</v>
      </c>
      <c r="I23" s="73"/>
      <c r="J23" s="77">
        <v>400</v>
      </c>
      <c r="K23" s="73"/>
      <c r="L23" s="78">
        <f t="shared" si="0"/>
        <v>307.8529</v>
      </c>
      <c r="M23" s="73"/>
      <c r="N23" s="78">
        <v>307.8529</v>
      </c>
      <c r="O23" s="73"/>
      <c r="P23" s="73" t="s">
        <v>26</v>
      </c>
      <c r="Q23" s="79">
        <f t="shared" si="1"/>
        <v>0</v>
      </c>
      <c r="R23" s="80">
        <f t="shared" si="2"/>
        <v>4.397898571428572</v>
      </c>
      <c r="S23" s="171" t="s">
        <v>328</v>
      </c>
      <c r="T23" s="23"/>
    </row>
    <row r="24" spans="1:20" s="26" customFormat="1" ht="72" customHeight="1">
      <c r="A24" s="73">
        <v>4</v>
      </c>
      <c r="B24" s="74" t="s">
        <v>57</v>
      </c>
      <c r="C24" s="73" t="s">
        <v>298</v>
      </c>
      <c r="D24" s="73" t="s">
        <v>140</v>
      </c>
      <c r="E24" s="73">
        <v>2017</v>
      </c>
      <c r="F24" s="77">
        <v>1983.62</v>
      </c>
      <c r="G24" s="77">
        <v>1953.47</v>
      </c>
      <c r="H24" s="77">
        <v>1953.47</v>
      </c>
      <c r="I24" s="73"/>
      <c r="J24" s="77">
        <v>1953.47</v>
      </c>
      <c r="K24" s="73"/>
      <c r="L24" s="78">
        <f t="shared" si="0"/>
        <v>1348.37395</v>
      </c>
      <c r="M24" s="73"/>
      <c r="N24" s="78">
        <v>1348.37395</v>
      </c>
      <c r="O24" s="73"/>
      <c r="P24" s="73" t="s">
        <v>26</v>
      </c>
      <c r="Q24" s="79">
        <f t="shared" si="1"/>
        <v>1.5199483772093347</v>
      </c>
      <c r="R24" s="80">
        <f t="shared" si="2"/>
        <v>69.49536453554612</v>
      </c>
      <c r="S24" s="171" t="s">
        <v>328</v>
      </c>
      <c r="T24" s="23"/>
    </row>
    <row r="25" spans="1:20" s="26" customFormat="1" ht="85.5" customHeight="1">
      <c r="A25" s="82">
        <v>5</v>
      </c>
      <c r="B25" s="83" t="s">
        <v>247</v>
      </c>
      <c r="C25" s="82" t="s">
        <v>298</v>
      </c>
      <c r="D25" s="82" t="s">
        <v>151</v>
      </c>
      <c r="E25" s="82">
        <v>2017</v>
      </c>
      <c r="F25" s="84">
        <v>7000</v>
      </c>
      <c r="G25" s="85">
        <v>7000</v>
      </c>
      <c r="H25" s="85">
        <v>150</v>
      </c>
      <c r="I25" s="82"/>
      <c r="J25" s="85">
        <v>150</v>
      </c>
      <c r="K25" s="82"/>
      <c r="L25" s="86">
        <v>96.28909</v>
      </c>
      <c r="M25" s="82"/>
      <c r="N25" s="86">
        <v>96.28909</v>
      </c>
      <c r="O25" s="82"/>
      <c r="P25" s="82" t="s">
        <v>26</v>
      </c>
      <c r="Q25" s="87">
        <f>+(1-G25/F25)*100</f>
        <v>0</v>
      </c>
      <c r="R25" s="88">
        <f>(1-(G25-L25)/F25)*100</f>
        <v>1.3755584285714328</v>
      </c>
      <c r="S25" s="82">
        <v>2018</v>
      </c>
      <c r="T25" s="23"/>
    </row>
    <row r="26" spans="1:22" s="92" customFormat="1" ht="63.75" customHeight="1">
      <c r="A26" s="93">
        <v>6</v>
      </c>
      <c r="B26" s="94" t="s">
        <v>310</v>
      </c>
      <c r="C26" s="98" t="s">
        <v>298</v>
      </c>
      <c r="D26" s="100" t="s">
        <v>311</v>
      </c>
      <c r="E26" s="100">
        <v>2016</v>
      </c>
      <c r="F26" s="99">
        <v>25000</v>
      </c>
      <c r="G26" s="99">
        <v>24700</v>
      </c>
      <c r="H26" s="99">
        <v>800</v>
      </c>
      <c r="I26" s="100"/>
      <c r="J26" s="99">
        <v>800</v>
      </c>
      <c r="K26" s="100"/>
      <c r="L26" s="99">
        <v>239.75424</v>
      </c>
      <c r="M26" s="100"/>
      <c r="N26" s="99">
        <v>239.75424</v>
      </c>
      <c r="O26" s="100"/>
      <c r="P26" s="73" t="s">
        <v>26</v>
      </c>
      <c r="Q26" s="100">
        <f>+(1-G26/F26)*100</f>
        <v>1.200000000000001</v>
      </c>
      <c r="R26" s="101">
        <f>(1-(G26-L26)/F26)*100</f>
        <v>2.159016959999993</v>
      </c>
      <c r="S26" s="100">
        <v>2018</v>
      </c>
      <c r="T26" s="96"/>
      <c r="U26" s="97"/>
      <c r="V26" s="95"/>
    </row>
    <row r="27" spans="1:20" s="12" customFormat="1" ht="15" customHeight="1">
      <c r="A27" s="72"/>
      <c r="B27" s="204" t="s">
        <v>305</v>
      </c>
      <c r="C27" s="208"/>
      <c r="D27" s="208"/>
      <c r="E27" s="209"/>
      <c r="F27" s="89"/>
      <c r="G27" s="72"/>
      <c r="H27" s="72"/>
      <c r="I27" s="72"/>
      <c r="J27" s="72"/>
      <c r="K27" s="72"/>
      <c r="L27" s="64"/>
      <c r="M27" s="72"/>
      <c r="N27" s="72"/>
      <c r="O27" s="72"/>
      <c r="P27" s="72"/>
      <c r="Q27" s="90"/>
      <c r="R27" s="91"/>
      <c r="S27" s="72"/>
      <c r="T27" s="11"/>
    </row>
    <row r="28" spans="1:20" s="12" customFormat="1" ht="12.75" customHeight="1">
      <c r="A28" s="37"/>
      <c r="B28" s="41"/>
      <c r="C28" s="42"/>
      <c r="D28" s="42"/>
      <c r="E28" s="43"/>
      <c r="F28" s="59"/>
      <c r="G28" s="38"/>
      <c r="H28" s="38"/>
      <c r="I28" s="38"/>
      <c r="J28" s="38"/>
      <c r="K28" s="38"/>
      <c r="L28" s="34"/>
      <c r="M28" s="38"/>
      <c r="N28" s="38"/>
      <c r="O28" s="38"/>
      <c r="P28" s="38"/>
      <c r="Q28" s="35"/>
      <c r="R28" s="36"/>
      <c r="S28" s="39"/>
      <c r="T28" s="11"/>
    </row>
    <row r="29" spans="1:20" s="15" customFormat="1" ht="18.75" customHeight="1">
      <c r="A29" s="183" t="s">
        <v>79</v>
      </c>
      <c r="B29" s="184"/>
      <c r="C29" s="184"/>
      <c r="D29" s="184"/>
      <c r="E29" s="203"/>
      <c r="F29" s="39"/>
      <c r="G29" s="32"/>
      <c r="H29" s="32"/>
      <c r="I29" s="32"/>
      <c r="J29" s="32"/>
      <c r="K29" s="32"/>
      <c r="L29" s="34"/>
      <c r="M29" s="32"/>
      <c r="N29" s="32"/>
      <c r="O29" s="32"/>
      <c r="P29" s="32"/>
      <c r="Q29" s="35"/>
      <c r="R29" s="36"/>
      <c r="S29" s="32"/>
      <c r="T29" s="14"/>
    </row>
    <row r="30" spans="1:20" s="29" customFormat="1" ht="75" customHeight="1">
      <c r="A30" s="161" t="s">
        <v>0</v>
      </c>
      <c r="B30" s="74" t="s">
        <v>152</v>
      </c>
      <c r="C30" s="73" t="s">
        <v>296</v>
      </c>
      <c r="D30" s="73" t="s">
        <v>248</v>
      </c>
      <c r="E30" s="73">
        <v>2017</v>
      </c>
      <c r="F30" s="73">
        <v>82428.736</v>
      </c>
      <c r="G30" s="73">
        <v>82428.736</v>
      </c>
      <c r="H30" s="77">
        <v>1469.393</v>
      </c>
      <c r="I30" s="73"/>
      <c r="J30" s="77">
        <v>1469.393</v>
      </c>
      <c r="K30" s="73"/>
      <c r="L30" s="78">
        <f t="shared" si="0"/>
        <v>312.64088</v>
      </c>
      <c r="M30" s="73"/>
      <c r="N30" s="77">
        <v>312.64088</v>
      </c>
      <c r="O30" s="73"/>
      <c r="P30" s="73" t="s">
        <v>26</v>
      </c>
      <c r="Q30" s="79">
        <f t="shared" si="1"/>
        <v>0</v>
      </c>
      <c r="R30" s="80">
        <f t="shared" si="2"/>
        <v>0.37928627220488176</v>
      </c>
      <c r="S30" s="73">
        <v>2020</v>
      </c>
      <c r="T30" s="28"/>
    </row>
    <row r="31" spans="1:20" s="15" customFormat="1" ht="57" customHeight="1">
      <c r="A31" s="156" t="s">
        <v>153</v>
      </c>
      <c r="B31" s="124" t="s">
        <v>80</v>
      </c>
      <c r="C31" s="73" t="s">
        <v>296</v>
      </c>
      <c r="D31" s="156" t="s">
        <v>27</v>
      </c>
      <c r="E31" s="162">
        <v>2015</v>
      </c>
      <c r="F31" s="163">
        <v>6182.03</v>
      </c>
      <c r="G31" s="163">
        <v>4461.034</v>
      </c>
      <c r="H31" s="163">
        <v>918.967</v>
      </c>
      <c r="I31" s="163"/>
      <c r="J31" s="163">
        <v>918.967</v>
      </c>
      <c r="K31" s="163"/>
      <c r="L31" s="78">
        <f t="shared" si="0"/>
        <v>772.775</v>
      </c>
      <c r="M31" s="163"/>
      <c r="N31" s="163">
        <v>772.775</v>
      </c>
      <c r="O31" s="163"/>
      <c r="P31" s="73" t="s">
        <v>26</v>
      </c>
      <c r="Q31" s="79">
        <f t="shared" si="1"/>
        <v>27.83868729203838</v>
      </c>
      <c r="R31" s="80">
        <f t="shared" si="2"/>
        <v>40.33903103026029</v>
      </c>
      <c r="S31" s="156">
        <v>2018</v>
      </c>
      <c r="T31" s="14"/>
    </row>
    <row r="32" spans="1:20" s="22" customFormat="1" ht="60.75" customHeight="1">
      <c r="A32" s="164">
        <v>3</v>
      </c>
      <c r="B32" s="124" t="s">
        <v>81</v>
      </c>
      <c r="C32" s="73" t="s">
        <v>296</v>
      </c>
      <c r="D32" s="156" t="s">
        <v>249</v>
      </c>
      <c r="E32" s="162">
        <v>2016</v>
      </c>
      <c r="F32" s="163">
        <v>25329.601</v>
      </c>
      <c r="G32" s="163">
        <v>24779.67</v>
      </c>
      <c r="H32" s="163">
        <f aca="true" t="shared" si="3" ref="H32:H37">I32+J32+K32</f>
        <v>2250</v>
      </c>
      <c r="I32" s="163"/>
      <c r="J32" s="163">
        <v>2250</v>
      </c>
      <c r="K32" s="163"/>
      <c r="L32" s="78">
        <f t="shared" si="0"/>
        <v>2249.99518</v>
      </c>
      <c r="M32" s="163"/>
      <c r="N32" s="163">
        <v>2249.99518</v>
      </c>
      <c r="O32" s="163"/>
      <c r="P32" s="73" t="s">
        <v>26</v>
      </c>
      <c r="Q32" s="79">
        <f t="shared" si="1"/>
        <v>2.1711001290545373</v>
      </c>
      <c r="R32" s="80">
        <f t="shared" si="2"/>
        <v>11.053968753791265</v>
      </c>
      <c r="S32" s="171" t="s">
        <v>328</v>
      </c>
      <c r="T32" s="20"/>
    </row>
    <row r="33" spans="1:20" s="15" customFormat="1" ht="61.5" customHeight="1">
      <c r="A33" s="164">
        <v>4</v>
      </c>
      <c r="B33" s="124" t="s">
        <v>82</v>
      </c>
      <c r="C33" s="73" t="s">
        <v>296</v>
      </c>
      <c r="D33" s="156" t="s">
        <v>250</v>
      </c>
      <c r="E33" s="162">
        <v>2013</v>
      </c>
      <c r="F33" s="163">
        <v>4308.884</v>
      </c>
      <c r="G33" s="163">
        <v>3350.594</v>
      </c>
      <c r="H33" s="163">
        <v>2800</v>
      </c>
      <c r="I33" s="163"/>
      <c r="J33" s="163">
        <v>2800</v>
      </c>
      <c r="K33" s="163"/>
      <c r="L33" s="78">
        <f t="shared" si="0"/>
        <v>1745.23058</v>
      </c>
      <c r="M33" s="163"/>
      <c r="N33" s="163">
        <v>1745.23058</v>
      </c>
      <c r="O33" s="163"/>
      <c r="P33" s="73" t="s">
        <v>26</v>
      </c>
      <c r="Q33" s="79">
        <f t="shared" si="1"/>
        <v>22.239865357247957</v>
      </c>
      <c r="R33" s="80">
        <f t="shared" si="2"/>
        <v>62.742941791888576</v>
      </c>
      <c r="S33" s="171" t="s">
        <v>328</v>
      </c>
      <c r="T33" s="14"/>
    </row>
    <row r="34" spans="1:20" s="25" customFormat="1" ht="60" customHeight="1">
      <c r="A34" s="156">
        <v>5</v>
      </c>
      <c r="B34" s="124" t="s">
        <v>83</v>
      </c>
      <c r="C34" s="73" t="s">
        <v>296</v>
      </c>
      <c r="D34" s="156" t="s">
        <v>251</v>
      </c>
      <c r="E34" s="162">
        <v>2015</v>
      </c>
      <c r="F34" s="163">
        <v>5366.657</v>
      </c>
      <c r="G34" s="163">
        <v>3325.043</v>
      </c>
      <c r="H34" s="163">
        <f t="shared" si="3"/>
        <v>2537.412</v>
      </c>
      <c r="I34" s="163"/>
      <c r="J34" s="163">
        <v>2537.412</v>
      </c>
      <c r="K34" s="163"/>
      <c r="L34" s="78">
        <f t="shared" si="0"/>
        <v>1342.13138</v>
      </c>
      <c r="M34" s="163"/>
      <c r="N34" s="163">
        <v>1342.13138</v>
      </c>
      <c r="O34" s="163"/>
      <c r="P34" s="73" t="s">
        <v>26</v>
      </c>
      <c r="Q34" s="79">
        <f t="shared" si="1"/>
        <v>38.042565418285534</v>
      </c>
      <c r="R34" s="80">
        <f t="shared" si="2"/>
        <v>63.05126971967838</v>
      </c>
      <c r="S34" s="171" t="s">
        <v>328</v>
      </c>
      <c r="T34" s="24"/>
    </row>
    <row r="35" spans="1:20" s="29" customFormat="1" ht="96" customHeight="1">
      <c r="A35" s="156">
        <v>6</v>
      </c>
      <c r="B35" s="124" t="s">
        <v>28</v>
      </c>
      <c r="C35" s="73" t="s">
        <v>296</v>
      </c>
      <c r="D35" s="156" t="s">
        <v>252</v>
      </c>
      <c r="E35" s="162">
        <v>2015</v>
      </c>
      <c r="F35" s="163">
        <v>8889.012</v>
      </c>
      <c r="G35" s="163">
        <v>6213.319</v>
      </c>
      <c r="H35" s="163">
        <f t="shared" si="3"/>
        <v>3524.604</v>
      </c>
      <c r="I35" s="163"/>
      <c r="J35" s="163">
        <v>3524.604</v>
      </c>
      <c r="K35" s="163"/>
      <c r="L35" s="78">
        <f t="shared" si="0"/>
        <v>2198.17613</v>
      </c>
      <c r="M35" s="163"/>
      <c r="N35" s="163">
        <v>2198.17613</v>
      </c>
      <c r="O35" s="163"/>
      <c r="P35" s="73" t="s">
        <v>26</v>
      </c>
      <c r="Q35" s="79">
        <f t="shared" si="1"/>
        <v>30.101129349358512</v>
      </c>
      <c r="R35" s="80">
        <f t="shared" si="2"/>
        <v>54.83026831328386</v>
      </c>
      <c r="S35" s="171" t="s">
        <v>328</v>
      </c>
      <c r="T35" s="28"/>
    </row>
    <row r="36" spans="1:20" s="22" customFormat="1" ht="87.75" customHeight="1">
      <c r="A36" s="156">
        <v>7</v>
      </c>
      <c r="B36" s="124" t="s">
        <v>84</v>
      </c>
      <c r="C36" s="73" t="s">
        <v>296</v>
      </c>
      <c r="D36" s="156" t="s">
        <v>253</v>
      </c>
      <c r="E36" s="162">
        <v>2015</v>
      </c>
      <c r="F36" s="163">
        <v>2371.278</v>
      </c>
      <c r="G36" s="163">
        <v>1261.094</v>
      </c>
      <c r="H36" s="163">
        <f t="shared" si="3"/>
        <v>789.815</v>
      </c>
      <c r="I36" s="163"/>
      <c r="J36" s="163">
        <v>789.815</v>
      </c>
      <c r="K36" s="163"/>
      <c r="L36" s="78">
        <f t="shared" si="0"/>
        <v>44.49843</v>
      </c>
      <c r="M36" s="163"/>
      <c r="N36" s="163">
        <v>44.49843</v>
      </c>
      <c r="O36" s="163"/>
      <c r="P36" s="73" t="s">
        <v>26</v>
      </c>
      <c r="Q36" s="79">
        <f t="shared" si="1"/>
        <v>46.81796061027007</v>
      </c>
      <c r="R36" s="80">
        <f t="shared" si="2"/>
        <v>48.694519579737175</v>
      </c>
      <c r="S36" s="171" t="s">
        <v>328</v>
      </c>
      <c r="T36" s="20"/>
    </row>
    <row r="37" spans="1:20" s="29" customFormat="1" ht="63" customHeight="1">
      <c r="A37" s="156">
        <v>8</v>
      </c>
      <c r="B37" s="124" t="s">
        <v>85</v>
      </c>
      <c r="C37" s="73" t="s">
        <v>296</v>
      </c>
      <c r="D37" s="156" t="s">
        <v>254</v>
      </c>
      <c r="E37" s="162">
        <v>2017</v>
      </c>
      <c r="F37" s="163">
        <v>18202.108</v>
      </c>
      <c r="G37" s="163">
        <v>18202.108</v>
      </c>
      <c r="H37" s="163">
        <f t="shared" si="3"/>
        <v>570</v>
      </c>
      <c r="I37" s="163"/>
      <c r="J37" s="163">
        <v>570</v>
      </c>
      <c r="K37" s="163"/>
      <c r="L37" s="78">
        <f t="shared" si="0"/>
        <v>530.268</v>
      </c>
      <c r="M37" s="163"/>
      <c r="N37" s="163">
        <v>530.268</v>
      </c>
      <c r="O37" s="163"/>
      <c r="P37" s="73" t="s">
        <v>26</v>
      </c>
      <c r="Q37" s="79">
        <f t="shared" si="1"/>
        <v>0</v>
      </c>
      <c r="R37" s="80">
        <f t="shared" si="2"/>
        <v>2.9132230179053975</v>
      </c>
      <c r="S37" s="171" t="s">
        <v>328</v>
      </c>
      <c r="T37" s="28"/>
    </row>
    <row r="38" spans="1:20" s="29" customFormat="1" ht="63" customHeight="1">
      <c r="A38" s="156">
        <v>9</v>
      </c>
      <c r="B38" s="124" t="s">
        <v>154</v>
      </c>
      <c r="C38" s="73" t="s">
        <v>296</v>
      </c>
      <c r="D38" s="156" t="s">
        <v>255</v>
      </c>
      <c r="E38" s="162">
        <v>2016</v>
      </c>
      <c r="F38" s="165">
        <v>3211.623</v>
      </c>
      <c r="G38" s="163">
        <v>3111.795</v>
      </c>
      <c r="H38" s="163">
        <v>3103.623</v>
      </c>
      <c r="I38" s="163"/>
      <c r="J38" s="163">
        <v>3103.623</v>
      </c>
      <c r="K38" s="163"/>
      <c r="L38" s="78">
        <f>M38+N38+O38</f>
        <v>32.8392</v>
      </c>
      <c r="M38" s="163"/>
      <c r="N38" s="78">
        <v>32.8392</v>
      </c>
      <c r="O38" s="163"/>
      <c r="P38" s="73" t="s">
        <v>26</v>
      </c>
      <c r="Q38" s="79">
        <f t="shared" si="1"/>
        <v>3.1083349446681674</v>
      </c>
      <c r="R38" s="80">
        <f t="shared" si="2"/>
        <v>4.130845992820453</v>
      </c>
      <c r="S38" s="171" t="s">
        <v>328</v>
      </c>
      <c r="T38" s="28"/>
    </row>
    <row r="39" spans="1:20" s="29" customFormat="1" ht="63" customHeight="1">
      <c r="A39" s="156">
        <v>10</v>
      </c>
      <c r="B39" s="124" t="s">
        <v>155</v>
      </c>
      <c r="C39" s="73" t="s">
        <v>296</v>
      </c>
      <c r="D39" s="156" t="s">
        <v>256</v>
      </c>
      <c r="E39" s="162">
        <v>2016</v>
      </c>
      <c r="F39" s="165">
        <v>3902.232</v>
      </c>
      <c r="G39" s="163">
        <v>3803.068</v>
      </c>
      <c r="H39" s="163">
        <v>3803.068</v>
      </c>
      <c r="I39" s="163"/>
      <c r="J39" s="163">
        <v>3803.068</v>
      </c>
      <c r="K39" s="163"/>
      <c r="L39" s="78">
        <f>M39+N39+O39</f>
        <v>152.5668</v>
      </c>
      <c r="M39" s="163"/>
      <c r="N39" s="78">
        <v>152.5668</v>
      </c>
      <c r="O39" s="163"/>
      <c r="P39" s="73" t="s">
        <v>26</v>
      </c>
      <c r="Q39" s="79">
        <f t="shared" si="1"/>
        <v>2.5412123113131124</v>
      </c>
      <c r="R39" s="80">
        <f t="shared" si="2"/>
        <v>6.450943972577738</v>
      </c>
      <c r="S39" s="171" t="s">
        <v>328</v>
      </c>
      <c r="T39" s="28"/>
    </row>
    <row r="40" spans="1:20" s="29" customFormat="1" ht="97.5" customHeight="1">
      <c r="A40" s="156">
        <v>11</v>
      </c>
      <c r="B40" s="124" t="s">
        <v>258</v>
      </c>
      <c r="C40" s="73" t="s">
        <v>267</v>
      </c>
      <c r="D40" s="156" t="s">
        <v>259</v>
      </c>
      <c r="E40" s="166">
        <v>2016</v>
      </c>
      <c r="F40" s="165">
        <v>2350</v>
      </c>
      <c r="G40" s="163">
        <v>2230.522</v>
      </c>
      <c r="H40" s="163">
        <v>390</v>
      </c>
      <c r="I40" s="163"/>
      <c r="J40" s="163">
        <v>390</v>
      </c>
      <c r="K40" s="163"/>
      <c r="L40" s="78">
        <v>382.524</v>
      </c>
      <c r="M40" s="163"/>
      <c r="N40" s="78">
        <v>382.524</v>
      </c>
      <c r="O40" s="163"/>
      <c r="P40" s="73" t="s">
        <v>26</v>
      </c>
      <c r="Q40" s="79">
        <f t="shared" si="1"/>
        <v>5.08417021276596</v>
      </c>
      <c r="R40" s="80">
        <f>(1-(G40-L40)/F40)*100</f>
        <v>21.361787234042552</v>
      </c>
      <c r="S40" s="171" t="s">
        <v>328</v>
      </c>
      <c r="T40" s="28"/>
    </row>
    <row r="41" spans="1:20" s="29" customFormat="1" ht="62.25" customHeight="1">
      <c r="A41" s="156">
        <v>12</v>
      </c>
      <c r="B41" s="124" t="s">
        <v>260</v>
      </c>
      <c r="C41" s="73" t="s">
        <v>267</v>
      </c>
      <c r="D41" s="156" t="s">
        <v>261</v>
      </c>
      <c r="E41" s="166">
        <v>2016</v>
      </c>
      <c r="F41" s="165">
        <v>2804.885</v>
      </c>
      <c r="G41" s="163">
        <v>2704.913</v>
      </c>
      <c r="H41" s="163">
        <v>2575</v>
      </c>
      <c r="I41" s="163"/>
      <c r="J41" s="163">
        <v>2575</v>
      </c>
      <c r="K41" s="163"/>
      <c r="L41" s="78">
        <v>0</v>
      </c>
      <c r="M41" s="163"/>
      <c r="N41" s="78">
        <v>0</v>
      </c>
      <c r="O41" s="163"/>
      <c r="P41" s="73" t="s">
        <v>26</v>
      </c>
      <c r="Q41" s="79">
        <f t="shared" si="1"/>
        <v>3.564210297391879</v>
      </c>
      <c r="R41" s="80">
        <f>(1-(G41-L41)/F41)*100</f>
        <v>3.564210297391879</v>
      </c>
      <c r="S41" s="171" t="s">
        <v>328</v>
      </c>
      <c r="T41" s="28"/>
    </row>
    <row r="42" spans="1:20" s="29" customFormat="1" ht="63" customHeight="1">
      <c r="A42" s="156">
        <v>13</v>
      </c>
      <c r="B42" s="124" t="s">
        <v>156</v>
      </c>
      <c r="C42" s="73" t="s">
        <v>296</v>
      </c>
      <c r="D42" s="156" t="s">
        <v>257</v>
      </c>
      <c r="E42" s="166">
        <v>2016</v>
      </c>
      <c r="F42" s="165">
        <v>3372.599</v>
      </c>
      <c r="G42" s="163">
        <v>3212.599</v>
      </c>
      <c r="H42" s="163">
        <v>1000</v>
      </c>
      <c r="I42" s="163"/>
      <c r="J42" s="163">
        <v>1000</v>
      </c>
      <c r="K42" s="163"/>
      <c r="L42" s="78">
        <v>328.65364</v>
      </c>
      <c r="M42" s="163"/>
      <c r="N42" s="78">
        <v>328.65364</v>
      </c>
      <c r="O42" s="163"/>
      <c r="P42" s="73" t="s">
        <v>26</v>
      </c>
      <c r="Q42" s="79">
        <f t="shared" si="1"/>
        <v>4.744115739819643</v>
      </c>
      <c r="R42" s="80">
        <f t="shared" si="2"/>
        <v>14.488933905276024</v>
      </c>
      <c r="S42" s="171" t="s">
        <v>328</v>
      </c>
      <c r="T42" s="28"/>
    </row>
    <row r="43" spans="1:20" s="12" customFormat="1" ht="17.25" customHeight="1">
      <c r="A43" s="156"/>
      <c r="B43" s="167" t="s">
        <v>299</v>
      </c>
      <c r="C43" s="168"/>
      <c r="D43" s="168"/>
      <c r="E43" s="169"/>
      <c r="F43" s="165"/>
      <c r="G43" s="163"/>
      <c r="H43" s="163"/>
      <c r="I43" s="163"/>
      <c r="J43" s="163"/>
      <c r="K43" s="163"/>
      <c r="L43" s="78"/>
      <c r="M43" s="163"/>
      <c r="N43" s="163"/>
      <c r="O43" s="163"/>
      <c r="P43" s="73"/>
      <c r="Q43" s="79"/>
      <c r="R43" s="80"/>
      <c r="S43" s="156"/>
      <c r="T43" s="21"/>
    </row>
    <row r="44" spans="1:20" s="12" customFormat="1" ht="12.75">
      <c r="A44" s="44"/>
      <c r="B44" s="45"/>
      <c r="C44" s="48"/>
      <c r="D44" s="49"/>
      <c r="E44" s="50"/>
      <c r="F44" s="47"/>
      <c r="G44" s="46"/>
      <c r="H44" s="46"/>
      <c r="I44" s="46"/>
      <c r="J44" s="46"/>
      <c r="K44" s="46"/>
      <c r="L44" s="34"/>
      <c r="M44" s="46"/>
      <c r="N44" s="46"/>
      <c r="O44" s="46"/>
      <c r="P44" s="45"/>
      <c r="Q44" s="35"/>
      <c r="R44" s="36"/>
      <c r="S44" s="44"/>
      <c r="T44" s="11"/>
    </row>
    <row r="45" spans="1:20" s="12" customFormat="1" ht="16.5" customHeight="1">
      <c r="A45" s="32"/>
      <c r="B45" s="183" t="s">
        <v>139</v>
      </c>
      <c r="C45" s="184"/>
      <c r="D45" s="184"/>
      <c r="E45" s="203"/>
      <c r="F45" s="39"/>
      <c r="G45" s="32"/>
      <c r="H45" s="32"/>
      <c r="I45" s="32"/>
      <c r="J45" s="32"/>
      <c r="K45" s="32"/>
      <c r="L45" s="34"/>
      <c r="M45" s="51"/>
      <c r="N45" s="51"/>
      <c r="O45" s="51"/>
      <c r="P45" s="32"/>
      <c r="Q45" s="35"/>
      <c r="R45" s="36"/>
      <c r="S45" s="32"/>
      <c r="T45" s="11"/>
    </row>
    <row r="46" spans="1:20" s="26" customFormat="1" ht="81" customHeight="1">
      <c r="A46" s="103" t="s">
        <v>0</v>
      </c>
      <c r="B46" s="74" t="s">
        <v>86</v>
      </c>
      <c r="C46" s="73" t="s">
        <v>296</v>
      </c>
      <c r="D46" s="73" t="s">
        <v>30</v>
      </c>
      <c r="E46" s="73">
        <v>2015</v>
      </c>
      <c r="F46" s="149">
        <v>8807.781</v>
      </c>
      <c r="G46" s="78">
        <v>8296.463</v>
      </c>
      <c r="H46" s="78">
        <v>6851.463</v>
      </c>
      <c r="I46" s="150"/>
      <c r="J46" s="78">
        <v>6851.463</v>
      </c>
      <c r="K46" s="151"/>
      <c r="L46" s="78">
        <f t="shared" si="0"/>
        <v>3925.827</v>
      </c>
      <c r="M46" s="151"/>
      <c r="N46" s="78">
        <v>3925.827</v>
      </c>
      <c r="O46" s="73"/>
      <c r="P46" s="73" t="s">
        <v>26</v>
      </c>
      <c r="Q46" s="79">
        <f t="shared" si="1"/>
        <v>5.805298746642329</v>
      </c>
      <c r="R46" s="80">
        <f t="shared" si="2"/>
        <v>50.37755820677196</v>
      </c>
      <c r="S46" s="73">
        <v>2018</v>
      </c>
      <c r="T46" s="23"/>
    </row>
    <row r="47" spans="1:20" s="26" customFormat="1" ht="70.5" customHeight="1">
      <c r="A47" s="103">
        <v>2</v>
      </c>
      <c r="B47" s="74" t="s">
        <v>31</v>
      </c>
      <c r="C47" s="73" t="s">
        <v>296</v>
      </c>
      <c r="D47" s="73" t="s">
        <v>62</v>
      </c>
      <c r="E47" s="73">
        <v>2014</v>
      </c>
      <c r="F47" s="149">
        <v>5405.684</v>
      </c>
      <c r="G47" s="149">
        <v>5348.693</v>
      </c>
      <c r="H47" s="77">
        <v>2723.64</v>
      </c>
      <c r="I47" s="73"/>
      <c r="J47" s="77">
        <v>2723.64</v>
      </c>
      <c r="K47" s="73"/>
      <c r="L47" s="78">
        <f t="shared" si="0"/>
        <v>2671.666</v>
      </c>
      <c r="M47" s="152"/>
      <c r="N47" s="153">
        <v>2671.666</v>
      </c>
      <c r="O47" s="152"/>
      <c r="P47" s="73" t="s">
        <v>26</v>
      </c>
      <c r="Q47" s="79">
        <f t="shared" si="1"/>
        <v>1.0542791624519654</v>
      </c>
      <c r="R47" s="80">
        <f t="shared" si="2"/>
        <v>50.477552886924215</v>
      </c>
      <c r="S47" s="73">
        <v>2018</v>
      </c>
      <c r="T47" s="23"/>
    </row>
    <row r="48" spans="1:20" s="26" customFormat="1" ht="87" customHeight="1">
      <c r="A48" s="73">
        <v>3</v>
      </c>
      <c r="B48" s="74" t="s">
        <v>262</v>
      </c>
      <c r="C48" s="73" t="s">
        <v>296</v>
      </c>
      <c r="D48" s="73" t="s">
        <v>29</v>
      </c>
      <c r="E48" s="73">
        <v>2016</v>
      </c>
      <c r="F48" s="77">
        <v>6300</v>
      </c>
      <c r="G48" s="153">
        <v>5900</v>
      </c>
      <c r="H48" s="154">
        <v>5100</v>
      </c>
      <c r="I48" s="73"/>
      <c r="J48" s="154">
        <v>5100</v>
      </c>
      <c r="K48" s="73"/>
      <c r="L48" s="78">
        <f t="shared" si="0"/>
        <v>5662.304</v>
      </c>
      <c r="M48" s="73"/>
      <c r="N48" s="73">
        <v>5662.304</v>
      </c>
      <c r="O48" s="73"/>
      <c r="P48" s="73" t="s">
        <v>26</v>
      </c>
      <c r="Q48" s="79">
        <f t="shared" si="1"/>
        <v>6.349206349206349</v>
      </c>
      <c r="R48" s="80">
        <f t="shared" si="2"/>
        <v>96.22704761904762</v>
      </c>
      <c r="S48" s="73">
        <v>2018</v>
      </c>
      <c r="T48" s="23"/>
    </row>
    <row r="49" spans="1:20" s="26" customFormat="1" ht="91.5" customHeight="1">
      <c r="A49" s="73">
        <v>4</v>
      </c>
      <c r="B49" s="74" t="s">
        <v>87</v>
      </c>
      <c r="C49" s="73" t="s">
        <v>296</v>
      </c>
      <c r="D49" s="73" t="s">
        <v>32</v>
      </c>
      <c r="E49" s="73">
        <v>2016</v>
      </c>
      <c r="F49" s="153">
        <v>4948.176</v>
      </c>
      <c r="G49" s="153">
        <v>3131.332</v>
      </c>
      <c r="H49" s="153">
        <v>3131.332</v>
      </c>
      <c r="I49" s="73"/>
      <c r="J49" s="153">
        <v>3131.332</v>
      </c>
      <c r="K49" s="73"/>
      <c r="L49" s="78">
        <f t="shared" si="0"/>
        <v>2166.527</v>
      </c>
      <c r="M49" s="73"/>
      <c r="N49" s="77">
        <v>2166.527</v>
      </c>
      <c r="O49" s="73"/>
      <c r="P49" s="73" t="s">
        <v>26</v>
      </c>
      <c r="Q49" s="79">
        <f t="shared" si="1"/>
        <v>36.71744901555645</v>
      </c>
      <c r="R49" s="80">
        <f t="shared" si="2"/>
        <v>80.50180510959999</v>
      </c>
      <c r="S49" s="73">
        <v>2018</v>
      </c>
      <c r="T49" s="23"/>
    </row>
    <row r="50" spans="1:20" s="26" customFormat="1" ht="70.5" customHeight="1">
      <c r="A50" s="73">
        <v>5</v>
      </c>
      <c r="B50" s="74" t="s">
        <v>33</v>
      </c>
      <c r="C50" s="73" t="s">
        <v>296</v>
      </c>
      <c r="D50" s="73" t="s">
        <v>34</v>
      </c>
      <c r="E50" s="73">
        <v>2016</v>
      </c>
      <c r="F50" s="77">
        <v>5344.741</v>
      </c>
      <c r="G50" s="153">
        <v>5134.741</v>
      </c>
      <c r="H50" s="77">
        <f>J50</f>
        <v>4580</v>
      </c>
      <c r="I50" s="148"/>
      <c r="J50" s="153">
        <v>4580</v>
      </c>
      <c r="K50" s="73"/>
      <c r="L50" s="78">
        <f t="shared" si="0"/>
        <v>4537.052</v>
      </c>
      <c r="M50" s="73"/>
      <c r="N50" s="73">
        <v>4537.052</v>
      </c>
      <c r="O50" s="61"/>
      <c r="P50" s="73" t="s">
        <v>26</v>
      </c>
      <c r="Q50" s="79">
        <f t="shared" si="1"/>
        <v>3.9290959094182454</v>
      </c>
      <c r="R50" s="80">
        <f t="shared" si="2"/>
        <v>88.81725045236055</v>
      </c>
      <c r="S50" s="171" t="s">
        <v>328</v>
      </c>
      <c r="T50" s="23"/>
    </row>
    <row r="51" spans="1:20" s="15" customFormat="1" ht="12.75">
      <c r="A51" s="73"/>
      <c r="B51" s="193" t="s">
        <v>60</v>
      </c>
      <c r="C51" s="199"/>
      <c r="D51" s="200"/>
      <c r="E51" s="71"/>
      <c r="F51" s="75"/>
      <c r="G51" s="73"/>
      <c r="H51" s="73"/>
      <c r="I51" s="73"/>
      <c r="J51" s="73"/>
      <c r="K51" s="73"/>
      <c r="L51" s="78"/>
      <c r="M51" s="73"/>
      <c r="N51" s="73"/>
      <c r="O51" s="32"/>
      <c r="P51" s="32"/>
      <c r="Q51" s="35"/>
      <c r="R51" s="36"/>
      <c r="S51" s="32"/>
      <c r="T51" s="14"/>
    </row>
    <row r="52" spans="1:20" s="15" customFormat="1" ht="12.75">
      <c r="A52" s="32"/>
      <c r="B52" s="37"/>
      <c r="C52" s="38"/>
      <c r="D52" s="38"/>
      <c r="E52" s="60"/>
      <c r="F52" s="39"/>
      <c r="G52" s="32"/>
      <c r="H52" s="32"/>
      <c r="I52" s="32"/>
      <c r="J52" s="32"/>
      <c r="K52" s="32"/>
      <c r="L52" s="34"/>
      <c r="M52" s="32"/>
      <c r="N52" s="32"/>
      <c r="O52" s="32"/>
      <c r="P52" s="32"/>
      <c r="Q52" s="35"/>
      <c r="R52" s="36"/>
      <c r="S52" s="32"/>
      <c r="T52" s="14"/>
    </row>
    <row r="53" spans="1:20" s="15" customFormat="1" ht="15.75" customHeight="1">
      <c r="A53" s="32"/>
      <c r="B53" s="183" t="s">
        <v>138</v>
      </c>
      <c r="C53" s="184"/>
      <c r="D53" s="184"/>
      <c r="E53" s="184"/>
      <c r="F53" s="195"/>
      <c r="G53" s="196"/>
      <c r="H53" s="32"/>
      <c r="I53" s="32"/>
      <c r="J53" s="32"/>
      <c r="K53" s="32"/>
      <c r="L53" s="34"/>
      <c r="M53" s="51"/>
      <c r="N53" s="51"/>
      <c r="O53" s="51"/>
      <c r="P53" s="32"/>
      <c r="Q53" s="35"/>
      <c r="R53" s="36"/>
      <c r="S53" s="32"/>
      <c r="T53" s="14"/>
    </row>
    <row r="54" spans="1:20" s="22" customFormat="1" ht="93" customHeight="1">
      <c r="A54" s="103">
        <v>1</v>
      </c>
      <c r="B54" s="170" t="s">
        <v>243</v>
      </c>
      <c r="C54" s="73" t="s">
        <v>296</v>
      </c>
      <c r="D54" s="156" t="s">
        <v>159</v>
      </c>
      <c r="E54" s="156">
        <v>2017</v>
      </c>
      <c r="F54" s="133">
        <v>554</v>
      </c>
      <c r="G54" s="133">
        <v>554</v>
      </c>
      <c r="H54" s="133">
        <v>554</v>
      </c>
      <c r="I54" s="80"/>
      <c r="J54" s="133">
        <v>554</v>
      </c>
      <c r="K54" s="80"/>
      <c r="L54" s="78">
        <f t="shared" si="0"/>
        <v>545.622</v>
      </c>
      <c r="M54" s="156"/>
      <c r="N54" s="133">
        <v>545.622</v>
      </c>
      <c r="O54" s="156"/>
      <c r="P54" s="73" t="s">
        <v>26</v>
      </c>
      <c r="Q54" s="79">
        <f t="shared" si="1"/>
        <v>0</v>
      </c>
      <c r="R54" s="80">
        <v>100</v>
      </c>
      <c r="S54" s="171" t="s">
        <v>63</v>
      </c>
      <c r="T54" s="20"/>
    </row>
    <row r="55" spans="1:20" s="22" customFormat="1" ht="59.25" customHeight="1">
      <c r="A55" s="172">
        <v>2</v>
      </c>
      <c r="B55" s="170" t="s">
        <v>39</v>
      </c>
      <c r="C55" s="73" t="s">
        <v>296</v>
      </c>
      <c r="D55" s="137" t="s">
        <v>263</v>
      </c>
      <c r="E55" s="172">
        <v>2015</v>
      </c>
      <c r="F55" s="173">
        <v>15491.084</v>
      </c>
      <c r="G55" s="173">
        <v>15071.286</v>
      </c>
      <c r="H55" s="133">
        <f>I55+J55+K55</f>
        <v>1350</v>
      </c>
      <c r="I55" s="173"/>
      <c r="J55" s="173">
        <v>1350</v>
      </c>
      <c r="K55" s="172"/>
      <c r="L55" s="78">
        <f t="shared" si="0"/>
        <v>10.102</v>
      </c>
      <c r="M55" s="174"/>
      <c r="N55" s="173">
        <v>10.102</v>
      </c>
      <c r="O55" s="174"/>
      <c r="P55" s="73" t="s">
        <v>26</v>
      </c>
      <c r="Q55" s="79">
        <f t="shared" si="1"/>
        <v>2.709933016953503</v>
      </c>
      <c r="R55" s="80">
        <f t="shared" si="2"/>
        <v>2.77514472195749</v>
      </c>
      <c r="S55" s="175" t="s">
        <v>68</v>
      </c>
      <c r="T55" s="20"/>
    </row>
    <row r="56" spans="1:20" s="22" customFormat="1" ht="112.5" customHeight="1">
      <c r="A56" s="103">
        <v>3</v>
      </c>
      <c r="B56" s="170" t="s">
        <v>88</v>
      </c>
      <c r="C56" s="73" t="s">
        <v>296</v>
      </c>
      <c r="D56" s="73" t="s">
        <v>325</v>
      </c>
      <c r="E56" s="103">
        <v>2017</v>
      </c>
      <c r="F56" s="123">
        <v>2904</v>
      </c>
      <c r="G56" s="123">
        <v>2904</v>
      </c>
      <c r="H56" s="106">
        <v>395.2</v>
      </c>
      <c r="I56" s="106"/>
      <c r="J56" s="106">
        <f>H56</f>
        <v>395.2</v>
      </c>
      <c r="K56" s="78"/>
      <c r="L56" s="78">
        <f t="shared" si="0"/>
        <v>438.192</v>
      </c>
      <c r="M56" s="103"/>
      <c r="N56" s="78">
        <v>438.192</v>
      </c>
      <c r="O56" s="103"/>
      <c r="P56" s="73" t="s">
        <v>26</v>
      </c>
      <c r="Q56" s="79">
        <f t="shared" si="1"/>
        <v>0</v>
      </c>
      <c r="R56" s="80">
        <f t="shared" si="2"/>
        <v>15.089256198347112</v>
      </c>
      <c r="S56" s="171" t="s">
        <v>65</v>
      </c>
      <c r="T56" s="20"/>
    </row>
    <row r="57" spans="1:20" s="22" customFormat="1" ht="83.25" customHeight="1">
      <c r="A57" s="122">
        <v>4</v>
      </c>
      <c r="B57" s="170" t="s">
        <v>89</v>
      </c>
      <c r="C57" s="73" t="s">
        <v>296</v>
      </c>
      <c r="D57" s="73" t="s">
        <v>158</v>
      </c>
      <c r="E57" s="103">
        <v>2017</v>
      </c>
      <c r="F57" s="123">
        <v>9946</v>
      </c>
      <c r="G57" s="123">
        <v>9946</v>
      </c>
      <c r="H57" s="106">
        <v>384</v>
      </c>
      <c r="I57" s="106"/>
      <c r="J57" s="106">
        <f>H57</f>
        <v>384</v>
      </c>
      <c r="K57" s="78"/>
      <c r="L57" s="78">
        <f t="shared" si="0"/>
        <v>416.99</v>
      </c>
      <c r="M57" s="103"/>
      <c r="N57" s="106">
        <v>416.99</v>
      </c>
      <c r="O57" s="103"/>
      <c r="P57" s="73" t="s">
        <v>26</v>
      </c>
      <c r="Q57" s="79">
        <f t="shared" si="1"/>
        <v>0</v>
      </c>
      <c r="R57" s="80">
        <f t="shared" si="2"/>
        <v>4.192539714458077</v>
      </c>
      <c r="S57" s="176" t="s">
        <v>65</v>
      </c>
      <c r="T57" s="20"/>
    </row>
    <row r="58" spans="1:20" s="22" customFormat="1" ht="80.25" customHeight="1">
      <c r="A58" s="122">
        <v>5</v>
      </c>
      <c r="B58" s="170" t="s">
        <v>326</v>
      </c>
      <c r="C58" s="73" t="s">
        <v>296</v>
      </c>
      <c r="D58" s="156" t="s">
        <v>64</v>
      </c>
      <c r="E58" s="103">
        <v>2017</v>
      </c>
      <c r="F58" s="123">
        <v>5115.933</v>
      </c>
      <c r="G58" s="106">
        <v>5115.933</v>
      </c>
      <c r="H58" s="123">
        <v>325.8</v>
      </c>
      <c r="I58" s="106"/>
      <c r="J58" s="123">
        <v>325.8</v>
      </c>
      <c r="K58" s="78"/>
      <c r="L58" s="78">
        <f t="shared" si="0"/>
        <v>325.792</v>
      </c>
      <c r="M58" s="103"/>
      <c r="N58" s="106">
        <v>325.792</v>
      </c>
      <c r="O58" s="103"/>
      <c r="P58" s="73" t="s">
        <v>26</v>
      </c>
      <c r="Q58" s="79">
        <v>0</v>
      </c>
      <c r="R58" s="80">
        <f t="shared" si="2"/>
        <v>6.368183476992373</v>
      </c>
      <c r="S58" s="171" t="s">
        <v>65</v>
      </c>
      <c r="T58" s="20"/>
    </row>
    <row r="59" spans="1:20" s="22" customFormat="1" ht="51.75" customHeight="1">
      <c r="A59" s="122">
        <v>6</v>
      </c>
      <c r="B59" s="170" t="s">
        <v>264</v>
      </c>
      <c r="C59" s="73" t="s">
        <v>296</v>
      </c>
      <c r="D59" s="156" t="s">
        <v>64</v>
      </c>
      <c r="E59" s="103">
        <v>2017</v>
      </c>
      <c r="F59" s="123">
        <v>400</v>
      </c>
      <c r="G59" s="123">
        <v>400</v>
      </c>
      <c r="H59" s="106">
        <v>400</v>
      </c>
      <c r="I59" s="106"/>
      <c r="J59" s="106">
        <v>400</v>
      </c>
      <c r="K59" s="78"/>
      <c r="L59" s="78">
        <f t="shared" si="0"/>
        <v>0</v>
      </c>
      <c r="M59" s="103"/>
      <c r="N59" s="106">
        <v>0</v>
      </c>
      <c r="O59" s="103"/>
      <c r="P59" s="73" t="s">
        <v>26</v>
      </c>
      <c r="Q59" s="79">
        <f t="shared" si="1"/>
        <v>0</v>
      </c>
      <c r="R59" s="80">
        <f t="shared" si="2"/>
        <v>0</v>
      </c>
      <c r="S59" s="171" t="s">
        <v>65</v>
      </c>
      <c r="T59" s="20"/>
    </row>
    <row r="60" spans="1:20" s="22" customFormat="1" ht="68.25" customHeight="1">
      <c r="A60" s="156">
        <v>7</v>
      </c>
      <c r="B60" s="170" t="s">
        <v>90</v>
      </c>
      <c r="C60" s="73" t="s">
        <v>296</v>
      </c>
      <c r="D60" s="156" t="s">
        <v>64</v>
      </c>
      <c r="E60" s="156">
        <v>2017</v>
      </c>
      <c r="F60" s="133">
        <v>1600</v>
      </c>
      <c r="G60" s="133">
        <v>1600</v>
      </c>
      <c r="H60" s="133">
        <f>I60+J60+K60</f>
        <v>420</v>
      </c>
      <c r="I60" s="158"/>
      <c r="J60" s="157">
        <v>420</v>
      </c>
      <c r="K60" s="156"/>
      <c r="L60" s="78">
        <f t="shared" si="0"/>
        <v>401.967</v>
      </c>
      <c r="M60" s="103"/>
      <c r="N60" s="106">
        <v>401.967</v>
      </c>
      <c r="O60" s="158"/>
      <c r="P60" s="73" t="s">
        <v>26</v>
      </c>
      <c r="Q60" s="79">
        <f t="shared" si="1"/>
        <v>0</v>
      </c>
      <c r="R60" s="80">
        <f t="shared" si="2"/>
        <v>25.12293750000001</v>
      </c>
      <c r="S60" s="126" t="s">
        <v>65</v>
      </c>
      <c r="T60" s="20"/>
    </row>
    <row r="61" spans="1:20" s="22" customFormat="1" ht="70.5" customHeight="1">
      <c r="A61" s="164">
        <v>8</v>
      </c>
      <c r="B61" s="170" t="s">
        <v>91</v>
      </c>
      <c r="C61" s="73" t="s">
        <v>296</v>
      </c>
      <c r="D61" s="116" t="s">
        <v>141</v>
      </c>
      <c r="E61" s="156">
        <v>2017</v>
      </c>
      <c r="F61" s="133">
        <v>1666</v>
      </c>
      <c r="G61" s="133">
        <v>1666</v>
      </c>
      <c r="H61" s="133">
        <v>166</v>
      </c>
      <c r="I61" s="158"/>
      <c r="J61" s="133">
        <v>166</v>
      </c>
      <c r="K61" s="156"/>
      <c r="L61" s="78">
        <f t="shared" si="0"/>
        <v>151.914</v>
      </c>
      <c r="M61" s="103"/>
      <c r="N61" s="106">
        <v>151.914</v>
      </c>
      <c r="O61" s="158"/>
      <c r="P61" s="73" t="s">
        <v>26</v>
      </c>
      <c r="Q61" s="79">
        <f t="shared" si="1"/>
        <v>0</v>
      </c>
      <c r="R61" s="80">
        <f t="shared" si="2"/>
        <v>9.118487394957986</v>
      </c>
      <c r="S61" s="126" t="s">
        <v>65</v>
      </c>
      <c r="T61" s="20"/>
    </row>
    <row r="62" spans="1:20" s="22" customFormat="1" ht="79.5" customHeight="1">
      <c r="A62" s="122">
        <v>9</v>
      </c>
      <c r="B62" s="170" t="s">
        <v>92</v>
      </c>
      <c r="C62" s="73" t="s">
        <v>296</v>
      </c>
      <c r="D62" s="73" t="s">
        <v>265</v>
      </c>
      <c r="E62" s="103">
        <v>2016</v>
      </c>
      <c r="F62" s="106">
        <v>19665.754</v>
      </c>
      <c r="G62" s="106">
        <v>19665.754</v>
      </c>
      <c r="H62" s="106">
        <v>20.912</v>
      </c>
      <c r="I62" s="106" t="s">
        <v>47</v>
      </c>
      <c r="J62" s="106">
        <v>20.912</v>
      </c>
      <c r="K62" s="78"/>
      <c r="L62" s="78">
        <f t="shared" si="0"/>
        <v>20.912</v>
      </c>
      <c r="M62" s="103"/>
      <c r="N62" s="103">
        <v>20.912</v>
      </c>
      <c r="O62" s="103"/>
      <c r="P62" s="73" t="s">
        <v>26</v>
      </c>
      <c r="Q62" s="79">
        <f t="shared" si="1"/>
        <v>0</v>
      </c>
      <c r="R62" s="80">
        <f t="shared" si="2"/>
        <v>0.10633713815396684</v>
      </c>
      <c r="S62" s="171" t="s">
        <v>328</v>
      </c>
      <c r="T62" s="20"/>
    </row>
    <row r="63" spans="1:20" s="22" customFormat="1" ht="88.5" customHeight="1">
      <c r="A63" s="122">
        <v>10</v>
      </c>
      <c r="B63" s="170" t="s">
        <v>136</v>
      </c>
      <c r="C63" s="73" t="s">
        <v>296</v>
      </c>
      <c r="D63" s="73" t="s">
        <v>142</v>
      </c>
      <c r="E63" s="103">
        <v>2016</v>
      </c>
      <c r="F63" s="106">
        <v>6204.048</v>
      </c>
      <c r="G63" s="106">
        <v>2450</v>
      </c>
      <c r="H63" s="106">
        <v>2450</v>
      </c>
      <c r="I63" s="106"/>
      <c r="J63" s="106">
        <v>2450</v>
      </c>
      <c r="K63" s="78"/>
      <c r="L63" s="78">
        <f t="shared" si="0"/>
        <v>2261.892</v>
      </c>
      <c r="M63" s="103"/>
      <c r="N63" s="103">
        <v>2261.892</v>
      </c>
      <c r="O63" s="103"/>
      <c r="P63" s="73" t="s">
        <v>26</v>
      </c>
      <c r="Q63" s="79">
        <f t="shared" si="1"/>
        <v>60.50965434181037</v>
      </c>
      <c r="R63" s="80">
        <f t="shared" si="2"/>
        <v>96.9679796158895</v>
      </c>
      <c r="S63" s="171" t="s">
        <v>328</v>
      </c>
      <c r="T63" s="20"/>
    </row>
    <row r="64" spans="1:20" s="22" customFormat="1" ht="97.5" customHeight="1">
      <c r="A64" s="122">
        <v>11</v>
      </c>
      <c r="B64" s="170" t="s">
        <v>93</v>
      </c>
      <c r="C64" s="73" t="s">
        <v>296</v>
      </c>
      <c r="D64" s="73" t="s">
        <v>143</v>
      </c>
      <c r="E64" s="103">
        <v>2016</v>
      </c>
      <c r="F64" s="106">
        <v>2707.066</v>
      </c>
      <c r="G64" s="106">
        <v>2610.85</v>
      </c>
      <c r="H64" s="106">
        <v>2466.571</v>
      </c>
      <c r="I64" s="106"/>
      <c r="J64" s="106">
        <v>2466.571</v>
      </c>
      <c r="K64" s="78"/>
      <c r="L64" s="78">
        <f t="shared" si="0"/>
        <v>1216.572</v>
      </c>
      <c r="M64" s="103"/>
      <c r="N64" s="103">
        <v>1216.572</v>
      </c>
      <c r="O64" s="103"/>
      <c r="P64" s="73" t="s">
        <v>26</v>
      </c>
      <c r="Q64" s="79">
        <f t="shared" si="1"/>
        <v>3.5542539413520036</v>
      </c>
      <c r="R64" s="80">
        <f t="shared" si="2"/>
        <v>48.49486492017556</v>
      </c>
      <c r="S64" s="171" t="s">
        <v>328</v>
      </c>
      <c r="T64" s="20"/>
    </row>
    <row r="65" spans="1:20" s="22" customFormat="1" ht="72" customHeight="1">
      <c r="A65" s="122">
        <v>12</v>
      </c>
      <c r="B65" s="170" t="s">
        <v>160</v>
      </c>
      <c r="C65" s="73" t="s">
        <v>296</v>
      </c>
      <c r="D65" s="73" t="s">
        <v>161</v>
      </c>
      <c r="E65" s="103">
        <v>2017</v>
      </c>
      <c r="F65" s="106">
        <v>99197.369</v>
      </c>
      <c r="G65" s="106">
        <v>99197.369</v>
      </c>
      <c r="H65" s="106">
        <v>8488.01</v>
      </c>
      <c r="I65" s="106"/>
      <c r="J65" s="106">
        <v>8488.01</v>
      </c>
      <c r="K65" s="78"/>
      <c r="L65" s="106">
        <v>1290.269</v>
      </c>
      <c r="M65" s="103"/>
      <c r="N65" s="106">
        <v>1290.269</v>
      </c>
      <c r="O65" s="103"/>
      <c r="P65" s="73" t="s">
        <v>26</v>
      </c>
      <c r="Q65" s="79">
        <f t="shared" si="1"/>
        <v>0</v>
      </c>
      <c r="R65" s="80">
        <f t="shared" si="2"/>
        <v>1.300708892793312</v>
      </c>
      <c r="S65" s="171" t="s">
        <v>68</v>
      </c>
      <c r="T65" s="20"/>
    </row>
    <row r="66" spans="1:20" s="22" customFormat="1" ht="96.75" customHeight="1">
      <c r="A66" s="122">
        <v>13</v>
      </c>
      <c r="B66" s="124" t="s">
        <v>162</v>
      </c>
      <c r="C66" s="73" t="s">
        <v>296</v>
      </c>
      <c r="D66" s="73" t="s">
        <v>163</v>
      </c>
      <c r="E66" s="103">
        <v>2016</v>
      </c>
      <c r="F66" s="106">
        <v>939.706</v>
      </c>
      <c r="G66" s="106">
        <v>196</v>
      </c>
      <c r="H66" s="106">
        <v>196</v>
      </c>
      <c r="I66" s="106"/>
      <c r="J66" s="106">
        <v>196</v>
      </c>
      <c r="K66" s="78"/>
      <c r="L66" s="78">
        <f>M66+N66+O66</f>
        <v>192.557</v>
      </c>
      <c r="M66" s="103"/>
      <c r="N66" s="78">
        <v>192.557</v>
      </c>
      <c r="O66" s="103"/>
      <c r="P66" s="73" t="s">
        <v>26</v>
      </c>
      <c r="Q66" s="79">
        <f>+(1-G66/F66)*100</f>
        <v>79.14241262692799</v>
      </c>
      <c r="R66" s="80">
        <v>100</v>
      </c>
      <c r="S66" s="171" t="s">
        <v>63</v>
      </c>
      <c r="T66" s="20"/>
    </row>
    <row r="67" spans="1:20" s="22" customFormat="1" ht="69.75" customHeight="1">
      <c r="A67" s="122">
        <v>14</v>
      </c>
      <c r="B67" s="124" t="s">
        <v>266</v>
      </c>
      <c r="C67" s="73" t="s">
        <v>303</v>
      </c>
      <c r="D67" s="73" t="s">
        <v>64</v>
      </c>
      <c r="E67" s="103">
        <v>2017</v>
      </c>
      <c r="F67" s="106">
        <v>606.317</v>
      </c>
      <c r="G67" s="106">
        <v>606.317</v>
      </c>
      <c r="H67" s="106">
        <f>I67+J67</f>
        <v>606.317</v>
      </c>
      <c r="I67" s="106">
        <v>350</v>
      </c>
      <c r="J67" s="106">
        <v>256.317</v>
      </c>
      <c r="K67" s="78"/>
      <c r="L67" s="78">
        <f>M67+N67+O67</f>
        <v>602.577</v>
      </c>
      <c r="M67" s="103">
        <v>350</v>
      </c>
      <c r="N67" s="106">
        <v>252.577</v>
      </c>
      <c r="O67" s="103"/>
      <c r="P67" s="73" t="s">
        <v>26</v>
      </c>
      <c r="Q67" s="79">
        <f>+(1-G67/F67)*100</f>
        <v>0</v>
      </c>
      <c r="R67" s="80">
        <v>100</v>
      </c>
      <c r="S67" s="171" t="s">
        <v>63</v>
      </c>
      <c r="T67" s="20"/>
    </row>
    <row r="68" spans="1:20" s="22" customFormat="1" ht="75.75" customHeight="1">
      <c r="A68" s="122">
        <v>15</v>
      </c>
      <c r="B68" s="124" t="s">
        <v>268</v>
      </c>
      <c r="C68" s="73" t="s">
        <v>303</v>
      </c>
      <c r="D68" s="73" t="s">
        <v>64</v>
      </c>
      <c r="E68" s="103">
        <v>2017</v>
      </c>
      <c r="F68" s="106">
        <v>196</v>
      </c>
      <c r="G68" s="106">
        <v>196</v>
      </c>
      <c r="H68" s="106">
        <v>196</v>
      </c>
      <c r="I68" s="106"/>
      <c r="J68" s="106">
        <v>196</v>
      </c>
      <c r="K68" s="78"/>
      <c r="L68" s="106">
        <v>196</v>
      </c>
      <c r="M68" s="103"/>
      <c r="N68" s="106">
        <v>196</v>
      </c>
      <c r="O68" s="103"/>
      <c r="P68" s="73" t="s">
        <v>26</v>
      </c>
      <c r="Q68" s="79">
        <f>+(1-G68/F68)*100</f>
        <v>0</v>
      </c>
      <c r="R68" s="80">
        <f>(1-(G68-L68)/F68)*100</f>
        <v>100</v>
      </c>
      <c r="S68" s="171" t="s">
        <v>65</v>
      </c>
      <c r="T68" s="20"/>
    </row>
    <row r="69" spans="1:20" s="22" customFormat="1" ht="84" customHeight="1">
      <c r="A69" s="122">
        <v>16</v>
      </c>
      <c r="B69" s="124" t="s">
        <v>269</v>
      </c>
      <c r="C69" s="73" t="s">
        <v>303</v>
      </c>
      <c r="D69" s="73" t="s">
        <v>64</v>
      </c>
      <c r="E69" s="103">
        <v>2017</v>
      </c>
      <c r="F69" s="106">
        <v>10000</v>
      </c>
      <c r="G69" s="106">
        <v>10000</v>
      </c>
      <c r="H69" s="106">
        <v>50</v>
      </c>
      <c r="I69" s="106"/>
      <c r="J69" s="106">
        <v>50</v>
      </c>
      <c r="K69" s="78"/>
      <c r="L69" s="106">
        <v>49.98</v>
      </c>
      <c r="M69" s="103"/>
      <c r="N69" s="106">
        <v>49.98</v>
      </c>
      <c r="O69" s="103"/>
      <c r="P69" s="73" t="s">
        <v>26</v>
      </c>
      <c r="Q69" s="79">
        <f>+(1-G69/F69)*100</f>
        <v>0</v>
      </c>
      <c r="R69" s="80">
        <f>(1-(G69-L69)/F69)*100</f>
        <v>0.4997999999999947</v>
      </c>
      <c r="S69" s="171" t="s">
        <v>65</v>
      </c>
      <c r="T69" s="20"/>
    </row>
    <row r="70" spans="1:20" s="12" customFormat="1" ht="20.25" customHeight="1">
      <c r="A70" s="122"/>
      <c r="B70" s="193" t="s">
        <v>320</v>
      </c>
      <c r="C70" s="199"/>
      <c r="D70" s="200"/>
      <c r="E70" s="73"/>
      <c r="F70" s="103"/>
      <c r="G70" s="123" t="s">
        <v>67</v>
      </c>
      <c r="H70" s="78"/>
      <c r="I70" s="78"/>
      <c r="J70" s="78"/>
      <c r="K70" s="78"/>
      <c r="L70" s="78"/>
      <c r="M70" s="103"/>
      <c r="N70" s="103"/>
      <c r="O70" s="103"/>
      <c r="P70" s="73"/>
      <c r="Q70" s="79"/>
      <c r="R70" s="80"/>
      <c r="S70" s="103"/>
      <c r="T70" s="16"/>
    </row>
    <row r="71" spans="1:20" s="12" customFormat="1" ht="18" customHeight="1">
      <c r="A71" s="32"/>
      <c r="B71" s="37"/>
      <c r="C71" s="38"/>
      <c r="D71" s="38"/>
      <c r="E71" s="60"/>
      <c r="F71" s="39"/>
      <c r="G71" s="32"/>
      <c r="H71" s="32"/>
      <c r="I71" s="32"/>
      <c r="J71" s="32"/>
      <c r="K71" s="32"/>
      <c r="L71" s="34"/>
      <c r="M71" s="32"/>
      <c r="N71" s="32"/>
      <c r="O71" s="32"/>
      <c r="P71" s="32"/>
      <c r="Q71" s="35"/>
      <c r="R71" s="36"/>
      <c r="S71" s="32"/>
      <c r="T71" s="16"/>
    </row>
    <row r="72" spans="1:20" s="12" customFormat="1" ht="13.5" customHeight="1" thickBot="1">
      <c r="A72" s="52"/>
      <c r="B72" s="182" t="s">
        <v>94</v>
      </c>
      <c r="C72" s="197"/>
      <c r="D72" s="197"/>
      <c r="E72" s="197"/>
      <c r="F72" s="198"/>
      <c r="G72" s="33"/>
      <c r="H72" s="33"/>
      <c r="I72" s="33"/>
      <c r="J72" s="33"/>
      <c r="K72" s="33"/>
      <c r="L72" s="34"/>
      <c r="M72" s="33"/>
      <c r="N72" s="33"/>
      <c r="O72" s="33"/>
      <c r="P72" s="32"/>
      <c r="Q72" s="35"/>
      <c r="R72" s="36"/>
      <c r="S72" s="53"/>
      <c r="T72" s="11"/>
    </row>
    <row r="73" spans="1:19" s="21" customFormat="1" ht="98.25" customHeight="1">
      <c r="A73" s="108">
        <v>1</v>
      </c>
      <c r="B73" s="109" t="s">
        <v>194</v>
      </c>
      <c r="C73" s="73" t="s">
        <v>296</v>
      </c>
      <c r="D73" s="110" t="s">
        <v>312</v>
      </c>
      <c r="E73" s="111">
        <v>2017</v>
      </c>
      <c r="F73" s="112">
        <v>11000</v>
      </c>
      <c r="G73" s="112">
        <v>11000</v>
      </c>
      <c r="H73" s="113">
        <v>500</v>
      </c>
      <c r="I73" s="113"/>
      <c r="J73" s="113">
        <v>500</v>
      </c>
      <c r="K73" s="113"/>
      <c r="L73" s="113">
        <v>0</v>
      </c>
      <c r="M73" s="113"/>
      <c r="N73" s="113">
        <v>0</v>
      </c>
      <c r="O73" s="113"/>
      <c r="P73" s="111" t="s">
        <v>26</v>
      </c>
      <c r="Q73" s="79">
        <v>0</v>
      </c>
      <c r="R73" s="80">
        <v>0</v>
      </c>
      <c r="S73" s="171" t="s">
        <v>328</v>
      </c>
    </row>
    <row r="74" spans="1:20" s="12" customFormat="1" ht="90" customHeight="1">
      <c r="A74" s="114">
        <v>2</v>
      </c>
      <c r="B74" s="115" t="s">
        <v>195</v>
      </c>
      <c r="C74" s="73" t="s">
        <v>296</v>
      </c>
      <c r="D74" s="116" t="s">
        <v>313</v>
      </c>
      <c r="E74" s="116">
        <v>2017</v>
      </c>
      <c r="F74" s="117">
        <v>28800</v>
      </c>
      <c r="G74" s="117">
        <v>28800</v>
      </c>
      <c r="H74" s="106">
        <v>650</v>
      </c>
      <c r="I74" s="106"/>
      <c r="J74" s="106">
        <v>650</v>
      </c>
      <c r="K74" s="106"/>
      <c r="L74" s="106">
        <v>191.52</v>
      </c>
      <c r="M74" s="106"/>
      <c r="N74" s="106">
        <v>191.52</v>
      </c>
      <c r="O74" s="106"/>
      <c r="P74" s="103" t="s">
        <v>26</v>
      </c>
      <c r="Q74" s="79">
        <f>+(1-G74/F74)*100</f>
        <v>0</v>
      </c>
      <c r="R74" s="80">
        <f>(1-(G74-L74)/F74)*100</f>
        <v>0.6650000000000045</v>
      </c>
      <c r="S74" s="171" t="s">
        <v>328</v>
      </c>
      <c r="T74" s="21"/>
    </row>
    <row r="75" spans="1:20" s="12" customFormat="1" ht="77.25" customHeight="1" thickBot="1">
      <c r="A75" s="118">
        <v>3</v>
      </c>
      <c r="B75" s="119" t="s">
        <v>196</v>
      </c>
      <c r="C75" s="73" t="s">
        <v>296</v>
      </c>
      <c r="D75" s="120" t="s">
        <v>197</v>
      </c>
      <c r="E75" s="120">
        <v>2016</v>
      </c>
      <c r="F75" s="120">
        <v>607.739</v>
      </c>
      <c r="G75" s="121">
        <v>532.924</v>
      </c>
      <c r="H75" s="121">
        <v>532.924</v>
      </c>
      <c r="I75" s="121"/>
      <c r="J75" s="121">
        <v>532.924</v>
      </c>
      <c r="K75" s="121"/>
      <c r="L75" s="121">
        <v>511.9068</v>
      </c>
      <c r="M75" s="121"/>
      <c r="N75" s="121">
        <v>511.9068</v>
      </c>
      <c r="O75" s="121"/>
      <c r="P75" s="120" t="s">
        <v>26</v>
      </c>
      <c r="Q75" s="79">
        <f t="shared" si="1"/>
        <v>12.310383240173827</v>
      </c>
      <c r="R75" s="80">
        <f t="shared" si="2"/>
        <v>96.54173913472725</v>
      </c>
      <c r="S75" s="171" t="s">
        <v>328</v>
      </c>
      <c r="T75" s="21"/>
    </row>
    <row r="76" spans="1:20" s="22" customFormat="1" ht="20.25" customHeight="1">
      <c r="A76" s="122"/>
      <c r="B76" s="193" t="s">
        <v>199</v>
      </c>
      <c r="C76" s="199"/>
      <c r="D76" s="200"/>
      <c r="E76" s="73"/>
      <c r="F76" s="103"/>
      <c r="G76" s="123" t="s">
        <v>67</v>
      </c>
      <c r="H76" s="78"/>
      <c r="I76" s="78"/>
      <c r="J76" s="78"/>
      <c r="K76" s="78"/>
      <c r="L76" s="78"/>
      <c r="M76" s="103"/>
      <c r="N76" s="103"/>
      <c r="O76" s="103"/>
      <c r="P76" s="73"/>
      <c r="Q76" s="79"/>
      <c r="R76" s="80"/>
      <c r="S76" s="103"/>
      <c r="T76" s="20"/>
    </row>
    <row r="77" spans="1:20" s="22" customFormat="1" ht="16.5" customHeight="1">
      <c r="A77" s="32"/>
      <c r="B77" s="37"/>
      <c r="C77" s="38"/>
      <c r="D77" s="38"/>
      <c r="E77" s="60"/>
      <c r="F77" s="39"/>
      <c r="G77" s="32"/>
      <c r="H77" s="32"/>
      <c r="I77" s="32"/>
      <c r="J77" s="32"/>
      <c r="K77" s="32"/>
      <c r="L77" s="34"/>
      <c r="M77" s="32"/>
      <c r="N77" s="32"/>
      <c r="O77" s="32"/>
      <c r="P77" s="32"/>
      <c r="Q77" s="35"/>
      <c r="R77" s="36"/>
      <c r="S77" s="32"/>
      <c r="T77" s="20"/>
    </row>
    <row r="78" spans="1:19" s="20" customFormat="1" ht="14.25" customHeight="1">
      <c r="A78" s="52"/>
      <c r="B78" s="182" t="s">
        <v>198</v>
      </c>
      <c r="C78" s="197"/>
      <c r="D78" s="197"/>
      <c r="E78" s="197"/>
      <c r="F78" s="198"/>
      <c r="G78" s="33"/>
      <c r="H78" s="33"/>
      <c r="I78" s="33"/>
      <c r="J78" s="33"/>
      <c r="K78" s="33"/>
      <c r="L78" s="34"/>
      <c r="M78" s="33"/>
      <c r="N78" s="33"/>
      <c r="O78" s="33"/>
      <c r="P78" s="32"/>
      <c r="Q78" s="35"/>
      <c r="R78" s="36"/>
      <c r="S78" s="53"/>
    </row>
    <row r="79" spans="1:19" s="20" customFormat="1" ht="58.5" customHeight="1">
      <c r="A79" s="116">
        <v>1</v>
      </c>
      <c r="B79" s="124" t="s">
        <v>44</v>
      </c>
      <c r="C79" s="73" t="s">
        <v>296</v>
      </c>
      <c r="D79" s="116" t="s">
        <v>37</v>
      </c>
      <c r="E79" s="116">
        <v>2015</v>
      </c>
      <c r="F79" s="125">
        <v>8537.357</v>
      </c>
      <c r="G79" s="125">
        <v>3353.703</v>
      </c>
      <c r="H79" s="125">
        <v>1800</v>
      </c>
      <c r="I79" s="125"/>
      <c r="J79" s="125">
        <v>1800</v>
      </c>
      <c r="K79" s="116"/>
      <c r="L79" s="125">
        <v>1795.611</v>
      </c>
      <c r="M79" s="116"/>
      <c r="N79" s="125">
        <v>1795.611</v>
      </c>
      <c r="O79" s="116"/>
      <c r="P79" s="73" t="s">
        <v>26</v>
      </c>
      <c r="Q79" s="79">
        <f t="shared" si="1"/>
        <v>60.717315675097105</v>
      </c>
      <c r="R79" s="80">
        <f t="shared" si="2"/>
        <v>81.7497148122071</v>
      </c>
      <c r="S79" s="126" t="s">
        <v>95</v>
      </c>
    </row>
    <row r="80" spans="1:19" s="21" customFormat="1" ht="61.5" customHeight="1">
      <c r="A80" s="116">
        <v>2</v>
      </c>
      <c r="B80" s="124" t="s">
        <v>45</v>
      </c>
      <c r="C80" s="73" t="s">
        <v>296</v>
      </c>
      <c r="D80" s="116" t="s">
        <v>46</v>
      </c>
      <c r="E80" s="116">
        <v>2016</v>
      </c>
      <c r="F80" s="125">
        <v>32247.038</v>
      </c>
      <c r="G80" s="125">
        <v>31747.038</v>
      </c>
      <c r="H80" s="125">
        <v>5940</v>
      </c>
      <c r="I80" s="125"/>
      <c r="J80" s="125">
        <v>5940</v>
      </c>
      <c r="K80" s="116"/>
      <c r="L80" s="78">
        <f t="shared" si="0"/>
        <v>6.497</v>
      </c>
      <c r="M80" s="116"/>
      <c r="N80" s="125">
        <v>6.497</v>
      </c>
      <c r="O80" s="116"/>
      <c r="P80" s="73" t="s">
        <v>26</v>
      </c>
      <c r="Q80" s="79">
        <f t="shared" si="1"/>
        <v>1.5505300052674587</v>
      </c>
      <c r="R80" s="117">
        <f t="shared" si="2"/>
        <v>1.5706775921559002</v>
      </c>
      <c r="S80" s="126" t="s">
        <v>95</v>
      </c>
    </row>
    <row r="81" spans="1:19" s="21" customFormat="1" ht="75" customHeight="1">
      <c r="A81" s="116">
        <v>3</v>
      </c>
      <c r="B81" s="127" t="s">
        <v>297</v>
      </c>
      <c r="C81" s="73" t="s">
        <v>298</v>
      </c>
      <c r="D81" s="128" t="s">
        <v>96</v>
      </c>
      <c r="E81" s="129">
        <v>2017</v>
      </c>
      <c r="F81" s="130">
        <v>76151.3</v>
      </c>
      <c r="G81" s="130">
        <v>76151.3</v>
      </c>
      <c r="H81" s="130">
        <f>I81+J81+K81</f>
        <v>2440</v>
      </c>
      <c r="I81" s="131"/>
      <c r="J81" s="131">
        <v>2440</v>
      </c>
      <c r="K81" s="129"/>
      <c r="L81" s="130">
        <f t="shared" si="0"/>
        <v>295.529</v>
      </c>
      <c r="M81" s="130"/>
      <c r="N81" s="130">
        <v>295.529</v>
      </c>
      <c r="O81" s="130"/>
      <c r="P81" s="105" t="s">
        <v>26</v>
      </c>
      <c r="Q81" s="80">
        <v>0</v>
      </c>
      <c r="R81" s="80">
        <f t="shared" si="2"/>
        <v>0.3880813590838139</v>
      </c>
      <c r="S81" s="129" t="s">
        <v>95</v>
      </c>
    </row>
    <row r="82" spans="1:19" s="21" customFormat="1" ht="63.75" customHeight="1">
      <c r="A82" s="116">
        <v>4</v>
      </c>
      <c r="B82" s="124" t="s">
        <v>38</v>
      </c>
      <c r="C82" s="73" t="s">
        <v>296</v>
      </c>
      <c r="D82" s="116" t="s">
        <v>144</v>
      </c>
      <c r="E82" s="116">
        <v>2014</v>
      </c>
      <c r="F82" s="125">
        <v>12225.631</v>
      </c>
      <c r="G82" s="125">
        <v>6400.399</v>
      </c>
      <c r="H82" s="125">
        <f aca="true" t="shared" si="4" ref="H82:H103">I82+J82+K82</f>
        <v>5400.711</v>
      </c>
      <c r="I82" s="125"/>
      <c r="J82" s="125">
        <v>5400.711</v>
      </c>
      <c r="K82" s="116"/>
      <c r="L82" s="78">
        <v>3310.427</v>
      </c>
      <c r="M82" s="125"/>
      <c r="N82" s="78">
        <v>3310.427</v>
      </c>
      <c r="O82" s="125"/>
      <c r="P82" s="73" t="s">
        <v>26</v>
      </c>
      <c r="Q82" s="79">
        <f t="shared" si="1"/>
        <v>47.64770014733799</v>
      </c>
      <c r="R82" s="80">
        <f t="shared" si="2"/>
        <v>74.72545997830295</v>
      </c>
      <c r="S82" s="126" t="s">
        <v>327</v>
      </c>
    </row>
    <row r="83" spans="1:19" s="21" customFormat="1" ht="45" customHeight="1">
      <c r="A83" s="116">
        <v>5</v>
      </c>
      <c r="B83" s="141" t="s">
        <v>97</v>
      </c>
      <c r="C83" s="73" t="s">
        <v>296</v>
      </c>
      <c r="D83" s="116" t="s">
        <v>319</v>
      </c>
      <c r="E83" s="116">
        <v>2017</v>
      </c>
      <c r="F83" s="125">
        <v>19419.5</v>
      </c>
      <c r="G83" s="125">
        <v>19419.5</v>
      </c>
      <c r="H83" s="125">
        <f t="shared" si="4"/>
        <v>2000</v>
      </c>
      <c r="I83" s="125"/>
      <c r="J83" s="125">
        <v>2000</v>
      </c>
      <c r="K83" s="116"/>
      <c r="L83" s="78">
        <f t="shared" si="0"/>
        <v>0</v>
      </c>
      <c r="M83" s="116"/>
      <c r="N83" s="125">
        <v>0</v>
      </c>
      <c r="O83" s="116"/>
      <c r="P83" s="73" t="s">
        <v>26</v>
      </c>
      <c r="Q83" s="79">
        <f t="shared" si="1"/>
        <v>0</v>
      </c>
      <c r="R83" s="80">
        <f aca="true" t="shared" si="5" ref="R83:R125">(1-(G83-L83)/F83)*100</f>
        <v>0</v>
      </c>
      <c r="S83" s="126" t="s">
        <v>95</v>
      </c>
    </row>
    <row r="84" spans="1:19" s="21" customFormat="1" ht="72" customHeight="1">
      <c r="A84" s="116">
        <v>6</v>
      </c>
      <c r="B84" s="124" t="s">
        <v>164</v>
      </c>
      <c r="C84" s="73" t="s">
        <v>296</v>
      </c>
      <c r="D84" s="116" t="s">
        <v>98</v>
      </c>
      <c r="E84" s="116">
        <v>2015</v>
      </c>
      <c r="F84" s="125">
        <v>1559.916</v>
      </c>
      <c r="G84" s="125">
        <v>1525.613</v>
      </c>
      <c r="H84" s="125">
        <f t="shared" si="4"/>
        <v>1525.613</v>
      </c>
      <c r="I84" s="125"/>
      <c r="J84" s="125">
        <v>1525.613</v>
      </c>
      <c r="K84" s="116"/>
      <c r="L84" s="78">
        <f t="shared" si="0"/>
        <v>1385.423</v>
      </c>
      <c r="M84" s="116"/>
      <c r="N84" s="125">
        <v>1385.423</v>
      </c>
      <c r="O84" s="116"/>
      <c r="P84" s="73" t="s">
        <v>26</v>
      </c>
      <c r="Q84" s="79">
        <f aca="true" t="shared" si="6" ref="Q84:Q142">+(1-G84/F84)*100</f>
        <v>2.1990286656460967</v>
      </c>
      <c r="R84" s="80">
        <f t="shared" si="5"/>
        <v>91.01297762187195</v>
      </c>
      <c r="S84" s="126" t="s">
        <v>328</v>
      </c>
    </row>
    <row r="85" spans="1:19" s="21" customFormat="1" ht="85.5" customHeight="1">
      <c r="A85" s="116">
        <v>7</v>
      </c>
      <c r="B85" s="141" t="s">
        <v>314</v>
      </c>
      <c r="C85" s="73" t="s">
        <v>296</v>
      </c>
      <c r="D85" s="116" t="s">
        <v>99</v>
      </c>
      <c r="E85" s="116">
        <v>2017</v>
      </c>
      <c r="F85" s="125">
        <v>287200</v>
      </c>
      <c r="G85" s="125">
        <v>287200</v>
      </c>
      <c r="H85" s="125">
        <v>500</v>
      </c>
      <c r="I85" s="125"/>
      <c r="J85" s="125">
        <v>500</v>
      </c>
      <c r="K85" s="125"/>
      <c r="L85" s="78">
        <v>499.992</v>
      </c>
      <c r="M85" s="125"/>
      <c r="N85" s="78">
        <v>499.992</v>
      </c>
      <c r="O85" s="116"/>
      <c r="P85" s="73" t="s">
        <v>26</v>
      </c>
      <c r="Q85" s="79">
        <f t="shared" si="6"/>
        <v>0</v>
      </c>
      <c r="R85" s="117">
        <f t="shared" si="5"/>
        <v>0.17409192200558143</v>
      </c>
      <c r="S85" s="126" t="s">
        <v>95</v>
      </c>
    </row>
    <row r="86" spans="1:19" s="21" customFormat="1" ht="59.25" customHeight="1">
      <c r="A86" s="116">
        <v>8</v>
      </c>
      <c r="B86" s="141" t="s">
        <v>100</v>
      </c>
      <c r="C86" s="73" t="s">
        <v>296</v>
      </c>
      <c r="D86" s="116" t="s">
        <v>101</v>
      </c>
      <c r="E86" s="116">
        <v>2017</v>
      </c>
      <c r="F86" s="125">
        <v>58374</v>
      </c>
      <c r="G86" s="125">
        <v>58374</v>
      </c>
      <c r="H86" s="125">
        <v>600</v>
      </c>
      <c r="I86" s="132"/>
      <c r="J86" s="125">
        <v>600</v>
      </c>
      <c r="K86" s="116"/>
      <c r="L86" s="78">
        <f t="shared" si="0"/>
        <v>306</v>
      </c>
      <c r="M86" s="116"/>
      <c r="N86" s="125">
        <v>306</v>
      </c>
      <c r="O86" s="116"/>
      <c r="P86" s="73" t="s">
        <v>26</v>
      </c>
      <c r="Q86" s="79">
        <f t="shared" si="6"/>
        <v>0</v>
      </c>
      <c r="R86" s="117">
        <f t="shared" si="5"/>
        <v>0.5242059821153222</v>
      </c>
      <c r="S86" s="126" t="s">
        <v>95</v>
      </c>
    </row>
    <row r="87" spans="1:19" s="21" customFormat="1" ht="57" customHeight="1">
      <c r="A87" s="116">
        <v>9</v>
      </c>
      <c r="B87" s="141" t="s">
        <v>315</v>
      </c>
      <c r="C87" s="73" t="s">
        <v>296</v>
      </c>
      <c r="D87" s="116" t="s">
        <v>102</v>
      </c>
      <c r="E87" s="116">
        <v>2017</v>
      </c>
      <c r="F87" s="125">
        <v>6463.286</v>
      </c>
      <c r="G87" s="125">
        <v>6223.462</v>
      </c>
      <c r="H87" s="125">
        <v>5000</v>
      </c>
      <c r="I87" s="116"/>
      <c r="J87" s="125">
        <v>5000</v>
      </c>
      <c r="K87" s="116"/>
      <c r="L87" s="78">
        <f t="shared" si="0"/>
        <v>13.832</v>
      </c>
      <c r="M87" s="116"/>
      <c r="N87" s="125">
        <v>13.832</v>
      </c>
      <c r="O87" s="116"/>
      <c r="P87" s="73" t="s">
        <v>26</v>
      </c>
      <c r="Q87" s="79">
        <f t="shared" si="6"/>
        <v>3.7105583754146076</v>
      </c>
      <c r="R87" s="79">
        <f>(1-(G87-L87)/F87)*100</f>
        <v>3.924567162895154</v>
      </c>
      <c r="S87" s="126" t="s">
        <v>95</v>
      </c>
    </row>
    <row r="88" spans="1:19" s="21" customFormat="1" ht="69.75" customHeight="1">
      <c r="A88" s="116">
        <v>10</v>
      </c>
      <c r="B88" s="141" t="s">
        <v>103</v>
      </c>
      <c r="C88" s="73" t="s">
        <v>296</v>
      </c>
      <c r="D88" s="116" t="s">
        <v>104</v>
      </c>
      <c r="E88" s="116">
        <v>2017</v>
      </c>
      <c r="F88" s="125">
        <v>2588.297</v>
      </c>
      <c r="G88" s="125">
        <v>2588.297</v>
      </c>
      <c r="H88" s="125">
        <f t="shared" si="4"/>
        <v>2588.297</v>
      </c>
      <c r="I88" s="132"/>
      <c r="J88" s="125">
        <v>2588.297</v>
      </c>
      <c r="K88" s="116"/>
      <c r="L88" s="78">
        <f t="shared" si="0"/>
        <v>2570.946</v>
      </c>
      <c r="M88" s="116"/>
      <c r="N88" s="125">
        <v>2570.946</v>
      </c>
      <c r="O88" s="116"/>
      <c r="P88" s="73" t="s">
        <v>26</v>
      </c>
      <c r="Q88" s="79">
        <f t="shared" si="6"/>
        <v>0</v>
      </c>
      <c r="R88" s="80">
        <f t="shared" si="5"/>
        <v>99.32963643662222</v>
      </c>
      <c r="S88" s="116" t="s">
        <v>75</v>
      </c>
    </row>
    <row r="89" spans="1:19" s="21" customFormat="1" ht="71.25" customHeight="1">
      <c r="A89" s="116">
        <v>11</v>
      </c>
      <c r="B89" s="124" t="s">
        <v>166</v>
      </c>
      <c r="C89" s="73" t="s">
        <v>296</v>
      </c>
      <c r="D89" s="116" t="s">
        <v>167</v>
      </c>
      <c r="E89" s="116">
        <v>2017</v>
      </c>
      <c r="F89" s="125">
        <v>2400</v>
      </c>
      <c r="G89" s="125">
        <v>2400</v>
      </c>
      <c r="H89" s="125">
        <f t="shared" si="4"/>
        <v>2400</v>
      </c>
      <c r="I89" s="132"/>
      <c r="J89" s="133">
        <v>2400</v>
      </c>
      <c r="K89" s="116"/>
      <c r="L89" s="125">
        <v>2181.955</v>
      </c>
      <c r="M89" s="116"/>
      <c r="N89" s="125">
        <v>2181.955</v>
      </c>
      <c r="O89" s="116"/>
      <c r="P89" s="73" t="s">
        <v>26</v>
      </c>
      <c r="Q89" s="79">
        <f t="shared" si="6"/>
        <v>0</v>
      </c>
      <c r="R89" s="80">
        <f t="shared" si="5"/>
        <v>90.91479166666666</v>
      </c>
      <c r="S89" s="126" t="s">
        <v>95</v>
      </c>
    </row>
    <row r="90" spans="1:19" s="21" customFormat="1" ht="62.25" customHeight="1">
      <c r="A90" s="116">
        <v>12</v>
      </c>
      <c r="B90" s="124" t="s">
        <v>105</v>
      </c>
      <c r="C90" s="73" t="s">
        <v>296</v>
      </c>
      <c r="D90" s="116" t="s">
        <v>64</v>
      </c>
      <c r="E90" s="116">
        <v>2017</v>
      </c>
      <c r="F90" s="125">
        <v>13000</v>
      </c>
      <c r="G90" s="125">
        <v>13000</v>
      </c>
      <c r="H90" s="125">
        <v>500</v>
      </c>
      <c r="I90" s="132"/>
      <c r="J90" s="146">
        <v>500</v>
      </c>
      <c r="K90" s="116"/>
      <c r="L90" s="78">
        <f t="shared" si="0"/>
        <v>0</v>
      </c>
      <c r="M90" s="116"/>
      <c r="N90" s="125">
        <v>0</v>
      </c>
      <c r="O90" s="116"/>
      <c r="P90" s="73" t="s">
        <v>26</v>
      </c>
      <c r="Q90" s="79">
        <f t="shared" si="6"/>
        <v>0</v>
      </c>
      <c r="R90" s="80">
        <f t="shared" si="5"/>
        <v>0</v>
      </c>
      <c r="S90" s="126" t="s">
        <v>95</v>
      </c>
    </row>
    <row r="91" spans="1:19" s="21" customFormat="1" ht="57" customHeight="1">
      <c r="A91" s="116">
        <v>13</v>
      </c>
      <c r="B91" s="124" t="s">
        <v>106</v>
      </c>
      <c r="C91" s="73" t="s">
        <v>296</v>
      </c>
      <c r="D91" s="116" t="s">
        <v>107</v>
      </c>
      <c r="E91" s="116">
        <v>2013</v>
      </c>
      <c r="F91" s="125">
        <v>4016</v>
      </c>
      <c r="G91" s="125">
        <v>2262.403</v>
      </c>
      <c r="H91" s="125">
        <v>2262.403</v>
      </c>
      <c r="I91" s="132"/>
      <c r="J91" s="125">
        <v>2262.403</v>
      </c>
      <c r="K91" s="116"/>
      <c r="L91" s="78">
        <f t="shared" si="0"/>
        <v>1.168</v>
      </c>
      <c r="M91" s="116"/>
      <c r="N91" s="125">
        <v>1.168</v>
      </c>
      <c r="O91" s="116"/>
      <c r="P91" s="73" t="s">
        <v>26</v>
      </c>
      <c r="Q91" s="79">
        <f t="shared" si="6"/>
        <v>43.665263944223106</v>
      </c>
      <c r="R91" s="80">
        <f t="shared" si="5"/>
        <v>43.69434760956176</v>
      </c>
      <c r="S91" s="171" t="s">
        <v>328</v>
      </c>
    </row>
    <row r="92" spans="1:19" s="21" customFormat="1" ht="69" customHeight="1">
      <c r="A92" s="116">
        <v>14</v>
      </c>
      <c r="B92" s="124" t="s">
        <v>108</v>
      </c>
      <c r="C92" s="73" t="s">
        <v>296</v>
      </c>
      <c r="D92" s="116" t="s">
        <v>109</v>
      </c>
      <c r="E92" s="116">
        <v>2017</v>
      </c>
      <c r="F92" s="125">
        <v>1450</v>
      </c>
      <c r="G92" s="125">
        <v>1450</v>
      </c>
      <c r="H92" s="125">
        <v>1450</v>
      </c>
      <c r="I92" s="116"/>
      <c r="J92" s="125">
        <v>1450</v>
      </c>
      <c r="K92" s="116"/>
      <c r="L92" s="78">
        <f t="shared" si="0"/>
        <v>122.084</v>
      </c>
      <c r="M92" s="116"/>
      <c r="N92" s="125">
        <v>122.084</v>
      </c>
      <c r="O92" s="116"/>
      <c r="P92" s="73" t="s">
        <v>26</v>
      </c>
      <c r="Q92" s="79">
        <f t="shared" si="6"/>
        <v>0</v>
      </c>
      <c r="R92" s="80">
        <f t="shared" si="5"/>
        <v>8.419586206896557</v>
      </c>
      <c r="S92" s="116" t="s">
        <v>95</v>
      </c>
    </row>
    <row r="93" spans="1:19" s="21" customFormat="1" ht="69" customHeight="1">
      <c r="A93" s="116">
        <v>15</v>
      </c>
      <c r="B93" s="124" t="s">
        <v>110</v>
      </c>
      <c r="C93" s="73" t="s">
        <v>296</v>
      </c>
      <c r="D93" s="116" t="s">
        <v>111</v>
      </c>
      <c r="E93" s="116">
        <v>2017</v>
      </c>
      <c r="F93" s="125">
        <v>1480</v>
      </c>
      <c r="G93" s="125">
        <v>1480</v>
      </c>
      <c r="H93" s="125">
        <f t="shared" si="4"/>
        <v>1480</v>
      </c>
      <c r="I93" s="116"/>
      <c r="J93" s="125">
        <v>1480</v>
      </c>
      <c r="K93" s="116"/>
      <c r="L93" s="78">
        <f>M93+N93+O93</f>
        <v>117.998</v>
      </c>
      <c r="M93" s="116"/>
      <c r="N93" s="125">
        <v>117.998</v>
      </c>
      <c r="O93" s="116"/>
      <c r="P93" s="73" t="s">
        <v>26</v>
      </c>
      <c r="Q93" s="79">
        <f t="shared" si="6"/>
        <v>0</v>
      </c>
      <c r="R93" s="80">
        <f t="shared" si="5"/>
        <v>7.972837837837843</v>
      </c>
      <c r="S93" s="116" t="s">
        <v>95</v>
      </c>
    </row>
    <row r="94" spans="1:19" s="21" customFormat="1" ht="49.5" customHeight="1">
      <c r="A94" s="116">
        <v>16</v>
      </c>
      <c r="B94" s="124" t="s">
        <v>112</v>
      </c>
      <c r="C94" s="73" t="s">
        <v>296</v>
      </c>
      <c r="D94" s="116" t="s">
        <v>145</v>
      </c>
      <c r="E94" s="116">
        <v>2017</v>
      </c>
      <c r="F94" s="125">
        <v>7500</v>
      </c>
      <c r="G94" s="125">
        <v>7500</v>
      </c>
      <c r="H94" s="125">
        <f t="shared" si="4"/>
        <v>500</v>
      </c>
      <c r="I94" s="132"/>
      <c r="J94" s="125">
        <v>500</v>
      </c>
      <c r="K94" s="116"/>
      <c r="L94" s="78">
        <f>M94+N94+O94</f>
        <v>149.998</v>
      </c>
      <c r="M94" s="116"/>
      <c r="N94" s="116">
        <v>149.998</v>
      </c>
      <c r="O94" s="116"/>
      <c r="P94" s="73" t="s">
        <v>26</v>
      </c>
      <c r="Q94" s="79">
        <f t="shared" si="6"/>
        <v>0</v>
      </c>
      <c r="R94" s="80">
        <f t="shared" si="5"/>
        <v>1.999973333333327</v>
      </c>
      <c r="S94" s="126" t="s">
        <v>95</v>
      </c>
    </row>
    <row r="95" spans="1:19" s="21" customFormat="1" ht="68.25" customHeight="1">
      <c r="A95" s="116">
        <v>17</v>
      </c>
      <c r="B95" s="124" t="s">
        <v>113</v>
      </c>
      <c r="C95" s="73" t="s">
        <v>296</v>
      </c>
      <c r="D95" s="116" t="s">
        <v>114</v>
      </c>
      <c r="E95" s="116">
        <v>2017</v>
      </c>
      <c r="F95" s="125">
        <v>13000</v>
      </c>
      <c r="G95" s="125">
        <v>13000</v>
      </c>
      <c r="H95" s="125">
        <f t="shared" si="4"/>
        <v>500</v>
      </c>
      <c r="I95" s="132"/>
      <c r="J95" s="132">
        <v>500</v>
      </c>
      <c r="K95" s="116"/>
      <c r="L95" s="78">
        <f>M95+N95+O95</f>
        <v>0</v>
      </c>
      <c r="M95" s="116"/>
      <c r="N95" s="125">
        <v>0</v>
      </c>
      <c r="O95" s="116"/>
      <c r="P95" s="73" t="s">
        <v>26</v>
      </c>
      <c r="Q95" s="79">
        <f t="shared" si="6"/>
        <v>0</v>
      </c>
      <c r="R95" s="80">
        <f t="shared" si="5"/>
        <v>0</v>
      </c>
      <c r="S95" s="126" t="s">
        <v>95</v>
      </c>
    </row>
    <row r="96" spans="1:19" s="21" customFormat="1" ht="63" customHeight="1">
      <c r="A96" s="116">
        <v>18</v>
      </c>
      <c r="B96" s="124" t="s">
        <v>115</v>
      </c>
      <c r="C96" s="73" t="s">
        <v>296</v>
      </c>
      <c r="D96" s="116" t="s">
        <v>49</v>
      </c>
      <c r="E96" s="116">
        <v>2015</v>
      </c>
      <c r="F96" s="116">
        <v>3850.819</v>
      </c>
      <c r="G96" s="125">
        <v>2834.195</v>
      </c>
      <c r="H96" s="125">
        <v>2834.195</v>
      </c>
      <c r="I96" s="132"/>
      <c r="J96" s="125">
        <v>2834.195</v>
      </c>
      <c r="K96" s="116"/>
      <c r="L96" s="78">
        <f>M96+N96+O96</f>
        <v>2460.836</v>
      </c>
      <c r="M96" s="116"/>
      <c r="N96" s="116">
        <v>2460.836</v>
      </c>
      <c r="O96" s="116"/>
      <c r="P96" s="73" t="s">
        <v>26</v>
      </c>
      <c r="Q96" s="79">
        <f t="shared" si="6"/>
        <v>26.40020213881774</v>
      </c>
      <c r="R96" s="80">
        <f t="shared" si="5"/>
        <v>90.30442614934641</v>
      </c>
      <c r="S96" s="116" t="s">
        <v>95</v>
      </c>
    </row>
    <row r="97" spans="1:19" s="21" customFormat="1" ht="66.75" customHeight="1">
      <c r="A97" s="116">
        <v>19</v>
      </c>
      <c r="B97" s="145" t="s">
        <v>50</v>
      </c>
      <c r="C97" s="73" t="s">
        <v>296</v>
      </c>
      <c r="D97" s="116" t="s">
        <v>51</v>
      </c>
      <c r="E97" s="116">
        <v>2017</v>
      </c>
      <c r="F97" s="125">
        <v>796.82</v>
      </c>
      <c r="G97" s="125">
        <v>796.82</v>
      </c>
      <c r="H97" s="125">
        <f t="shared" si="4"/>
        <v>796.82</v>
      </c>
      <c r="I97" s="132"/>
      <c r="J97" s="125">
        <v>796.82</v>
      </c>
      <c r="K97" s="116"/>
      <c r="L97" s="78">
        <v>3.283</v>
      </c>
      <c r="M97" s="116"/>
      <c r="N97" s="78">
        <v>3.283</v>
      </c>
      <c r="O97" s="116"/>
      <c r="P97" s="73" t="s">
        <v>26</v>
      </c>
      <c r="Q97" s="79">
        <f t="shared" si="6"/>
        <v>0</v>
      </c>
      <c r="R97" s="80">
        <f t="shared" si="5"/>
        <v>0.4120127506839655</v>
      </c>
      <c r="S97" s="126" t="s">
        <v>95</v>
      </c>
    </row>
    <row r="98" spans="1:19" s="21" customFormat="1" ht="60.75" customHeight="1">
      <c r="A98" s="116">
        <v>20</v>
      </c>
      <c r="B98" s="145" t="s">
        <v>52</v>
      </c>
      <c r="C98" s="73" t="s">
        <v>296</v>
      </c>
      <c r="D98" s="116" t="s">
        <v>51</v>
      </c>
      <c r="E98" s="116">
        <v>2017</v>
      </c>
      <c r="F98" s="125">
        <v>1395.68</v>
      </c>
      <c r="G98" s="125">
        <v>1395.68</v>
      </c>
      <c r="H98" s="125">
        <f t="shared" si="4"/>
        <v>36.5</v>
      </c>
      <c r="I98" s="132"/>
      <c r="J98" s="125">
        <v>36.5</v>
      </c>
      <c r="K98" s="116"/>
      <c r="L98" s="78">
        <v>36.304</v>
      </c>
      <c r="M98" s="116"/>
      <c r="N98" s="78">
        <v>36.304</v>
      </c>
      <c r="O98" s="116"/>
      <c r="P98" s="73" t="s">
        <v>26</v>
      </c>
      <c r="Q98" s="79">
        <f t="shared" si="6"/>
        <v>0</v>
      </c>
      <c r="R98" s="80">
        <f t="shared" si="5"/>
        <v>2.601169322480801</v>
      </c>
      <c r="S98" s="171" t="s">
        <v>328</v>
      </c>
    </row>
    <row r="99" spans="1:19" s="21" customFormat="1" ht="59.25" customHeight="1">
      <c r="A99" s="116">
        <v>21</v>
      </c>
      <c r="B99" s="145" t="s">
        <v>53</v>
      </c>
      <c r="C99" s="73" t="s">
        <v>296</v>
      </c>
      <c r="D99" s="116" t="s">
        <v>51</v>
      </c>
      <c r="E99" s="116">
        <v>2017</v>
      </c>
      <c r="F99" s="125">
        <v>789.86</v>
      </c>
      <c r="G99" s="125">
        <v>789.86</v>
      </c>
      <c r="H99" s="125">
        <f>I99+J99+K99</f>
        <v>789.86</v>
      </c>
      <c r="I99" s="132"/>
      <c r="J99" s="125">
        <v>789.86</v>
      </c>
      <c r="K99" s="116"/>
      <c r="L99" s="78">
        <v>411.424</v>
      </c>
      <c r="M99" s="116"/>
      <c r="N99" s="78">
        <v>411.424</v>
      </c>
      <c r="O99" s="116"/>
      <c r="P99" s="73" t="s">
        <v>26</v>
      </c>
      <c r="Q99" s="79">
        <f t="shared" si="6"/>
        <v>0</v>
      </c>
      <c r="R99" s="80">
        <f t="shared" si="5"/>
        <v>52.08821816524447</v>
      </c>
      <c r="S99" s="171" t="s">
        <v>328</v>
      </c>
    </row>
    <row r="100" spans="1:19" s="21" customFormat="1" ht="55.5" customHeight="1">
      <c r="A100" s="116">
        <v>22</v>
      </c>
      <c r="B100" s="145" t="s">
        <v>54</v>
      </c>
      <c r="C100" s="73" t="s">
        <v>296</v>
      </c>
      <c r="D100" s="116" t="s">
        <v>51</v>
      </c>
      <c r="E100" s="116">
        <v>2017</v>
      </c>
      <c r="F100" s="125">
        <v>760.97</v>
      </c>
      <c r="G100" s="125">
        <v>760.97</v>
      </c>
      <c r="H100" s="125">
        <f>I100+J100+K100</f>
        <v>760.97</v>
      </c>
      <c r="I100" s="132"/>
      <c r="J100" s="125">
        <v>760.97</v>
      </c>
      <c r="K100" s="116"/>
      <c r="L100" s="78">
        <f aca="true" t="shared" si="7" ref="L100:L110">M100+N100+O100</f>
        <v>3.283</v>
      </c>
      <c r="M100" s="116"/>
      <c r="N100" s="116">
        <v>3.283</v>
      </c>
      <c r="O100" s="116"/>
      <c r="P100" s="73" t="s">
        <v>26</v>
      </c>
      <c r="Q100" s="79">
        <f t="shared" si="6"/>
        <v>0</v>
      </c>
      <c r="R100" s="80">
        <f t="shared" si="5"/>
        <v>0.4314230521571205</v>
      </c>
      <c r="S100" s="126" t="s">
        <v>95</v>
      </c>
    </row>
    <row r="101" spans="1:19" s="21" customFormat="1" ht="62.25" customHeight="1">
      <c r="A101" s="116">
        <v>23</v>
      </c>
      <c r="B101" s="145" t="s">
        <v>55</v>
      </c>
      <c r="C101" s="73" t="s">
        <v>296</v>
      </c>
      <c r="D101" s="116" t="s">
        <v>51</v>
      </c>
      <c r="E101" s="116">
        <v>2017</v>
      </c>
      <c r="F101" s="125">
        <v>650</v>
      </c>
      <c r="G101" s="125">
        <v>650</v>
      </c>
      <c r="H101" s="125">
        <f t="shared" si="4"/>
        <v>650</v>
      </c>
      <c r="I101" s="132"/>
      <c r="J101" s="125">
        <v>650</v>
      </c>
      <c r="K101" s="116"/>
      <c r="L101" s="78">
        <f t="shared" si="7"/>
        <v>0</v>
      </c>
      <c r="M101" s="116"/>
      <c r="N101" s="125">
        <v>0</v>
      </c>
      <c r="O101" s="116"/>
      <c r="P101" s="73" t="s">
        <v>26</v>
      </c>
      <c r="Q101" s="79">
        <f t="shared" si="6"/>
        <v>0</v>
      </c>
      <c r="R101" s="80">
        <f t="shared" si="5"/>
        <v>0</v>
      </c>
      <c r="S101" s="171" t="s">
        <v>328</v>
      </c>
    </row>
    <row r="102" spans="1:19" s="21" customFormat="1" ht="108" customHeight="1">
      <c r="A102" s="116">
        <v>24</v>
      </c>
      <c r="B102" s="145" t="s">
        <v>116</v>
      </c>
      <c r="C102" s="73" t="s">
        <v>296</v>
      </c>
      <c r="D102" s="116" t="s">
        <v>117</v>
      </c>
      <c r="E102" s="116">
        <v>2017</v>
      </c>
      <c r="F102" s="125">
        <v>12917.794</v>
      </c>
      <c r="G102" s="125">
        <v>12917.794</v>
      </c>
      <c r="H102" s="125">
        <f t="shared" si="4"/>
        <v>120</v>
      </c>
      <c r="I102" s="132"/>
      <c r="J102" s="125">
        <v>120</v>
      </c>
      <c r="K102" s="116"/>
      <c r="L102" s="78">
        <f t="shared" si="7"/>
        <v>0</v>
      </c>
      <c r="M102" s="116"/>
      <c r="N102" s="125">
        <v>0</v>
      </c>
      <c r="O102" s="116"/>
      <c r="P102" s="73" t="s">
        <v>26</v>
      </c>
      <c r="Q102" s="79">
        <f t="shared" si="6"/>
        <v>0</v>
      </c>
      <c r="R102" s="80">
        <f t="shared" si="5"/>
        <v>0</v>
      </c>
      <c r="S102" s="126" t="s">
        <v>95</v>
      </c>
    </row>
    <row r="103" spans="1:19" s="21" customFormat="1" ht="106.5" customHeight="1">
      <c r="A103" s="137">
        <v>25</v>
      </c>
      <c r="B103" s="145" t="s">
        <v>118</v>
      </c>
      <c r="C103" s="73" t="s">
        <v>296</v>
      </c>
      <c r="D103" s="116" t="s">
        <v>119</v>
      </c>
      <c r="E103" s="116">
        <v>2017</v>
      </c>
      <c r="F103" s="125">
        <v>11321.934</v>
      </c>
      <c r="G103" s="125">
        <v>11321.934</v>
      </c>
      <c r="H103" s="125">
        <f t="shared" si="4"/>
        <v>200</v>
      </c>
      <c r="I103" s="132"/>
      <c r="J103" s="125">
        <v>200</v>
      </c>
      <c r="K103" s="116"/>
      <c r="L103" s="78">
        <f t="shared" si="7"/>
        <v>184.241</v>
      </c>
      <c r="M103" s="116"/>
      <c r="N103" s="125">
        <v>184.241</v>
      </c>
      <c r="O103" s="116"/>
      <c r="P103" s="73" t="s">
        <v>26</v>
      </c>
      <c r="Q103" s="79">
        <f t="shared" si="6"/>
        <v>0</v>
      </c>
      <c r="R103" s="80">
        <f t="shared" si="5"/>
        <v>1.62729265159115</v>
      </c>
      <c r="S103" s="126" t="s">
        <v>95</v>
      </c>
    </row>
    <row r="104" spans="1:19" s="21" customFormat="1" ht="98.25" customHeight="1">
      <c r="A104" s="137">
        <v>26</v>
      </c>
      <c r="B104" s="145" t="s">
        <v>165</v>
      </c>
      <c r="C104" s="73" t="s">
        <v>296</v>
      </c>
      <c r="D104" s="144" t="s">
        <v>120</v>
      </c>
      <c r="E104" s="116">
        <v>2017</v>
      </c>
      <c r="F104" s="125">
        <v>16255.444</v>
      </c>
      <c r="G104" s="125">
        <v>16255.444</v>
      </c>
      <c r="H104" s="125">
        <v>120</v>
      </c>
      <c r="I104" s="132"/>
      <c r="J104" s="125">
        <v>120</v>
      </c>
      <c r="K104" s="116"/>
      <c r="L104" s="78">
        <f t="shared" si="7"/>
        <v>0</v>
      </c>
      <c r="M104" s="116"/>
      <c r="N104" s="125">
        <v>0</v>
      </c>
      <c r="O104" s="116"/>
      <c r="P104" s="73" t="s">
        <v>26</v>
      </c>
      <c r="Q104" s="79">
        <f t="shared" si="6"/>
        <v>0</v>
      </c>
      <c r="R104" s="80">
        <f t="shared" si="5"/>
        <v>0</v>
      </c>
      <c r="S104" s="126" t="s">
        <v>95</v>
      </c>
    </row>
    <row r="105" spans="1:19" s="21" customFormat="1" ht="69" customHeight="1">
      <c r="A105" s="137">
        <v>27</v>
      </c>
      <c r="B105" s="145" t="s">
        <v>121</v>
      </c>
      <c r="C105" s="73" t="s">
        <v>298</v>
      </c>
      <c r="D105" s="144" t="s">
        <v>122</v>
      </c>
      <c r="E105" s="116">
        <v>2017</v>
      </c>
      <c r="F105" s="125">
        <v>600</v>
      </c>
      <c r="G105" s="125">
        <v>600</v>
      </c>
      <c r="H105" s="125">
        <v>400</v>
      </c>
      <c r="I105" s="132"/>
      <c r="J105" s="125">
        <v>400</v>
      </c>
      <c r="K105" s="116"/>
      <c r="L105" s="78">
        <f t="shared" si="7"/>
        <v>0</v>
      </c>
      <c r="M105" s="116"/>
      <c r="N105" s="125">
        <v>0</v>
      </c>
      <c r="O105" s="116"/>
      <c r="P105" s="73" t="s">
        <v>26</v>
      </c>
      <c r="Q105" s="79">
        <f t="shared" si="6"/>
        <v>0</v>
      </c>
      <c r="R105" s="80">
        <f t="shared" si="5"/>
        <v>0</v>
      </c>
      <c r="S105" s="126" t="s">
        <v>95</v>
      </c>
    </row>
    <row r="106" spans="1:19" s="21" customFormat="1" ht="70.5" customHeight="1">
      <c r="A106" s="137">
        <v>28</v>
      </c>
      <c r="B106" s="145" t="s">
        <v>123</v>
      </c>
      <c r="C106" s="73" t="s">
        <v>298</v>
      </c>
      <c r="D106" s="144" t="s">
        <v>124</v>
      </c>
      <c r="E106" s="116">
        <v>2017</v>
      </c>
      <c r="F106" s="125">
        <v>54000</v>
      </c>
      <c r="G106" s="125">
        <v>54000</v>
      </c>
      <c r="H106" s="125">
        <v>1000</v>
      </c>
      <c r="I106" s="132"/>
      <c r="J106" s="132">
        <v>1000</v>
      </c>
      <c r="K106" s="116"/>
      <c r="L106" s="78">
        <f t="shared" si="7"/>
        <v>0</v>
      </c>
      <c r="M106" s="116"/>
      <c r="N106" s="125">
        <v>0</v>
      </c>
      <c r="O106" s="116"/>
      <c r="P106" s="73" t="s">
        <v>26</v>
      </c>
      <c r="Q106" s="79">
        <f t="shared" si="6"/>
        <v>0</v>
      </c>
      <c r="R106" s="80">
        <f t="shared" si="5"/>
        <v>0</v>
      </c>
      <c r="S106" s="126" t="s">
        <v>95</v>
      </c>
    </row>
    <row r="107" spans="1:19" s="21" customFormat="1" ht="58.5" customHeight="1">
      <c r="A107" s="137">
        <v>29</v>
      </c>
      <c r="B107" s="143" t="s">
        <v>125</v>
      </c>
      <c r="C107" s="73" t="s">
        <v>296</v>
      </c>
      <c r="D107" s="144" t="s">
        <v>64</v>
      </c>
      <c r="E107" s="116">
        <v>2017</v>
      </c>
      <c r="F107" s="125">
        <v>17896.884</v>
      </c>
      <c r="G107" s="125">
        <v>17896.884</v>
      </c>
      <c r="H107" s="125">
        <v>150</v>
      </c>
      <c r="I107" s="132"/>
      <c r="J107" s="125">
        <v>150</v>
      </c>
      <c r="K107" s="116"/>
      <c r="L107" s="78">
        <f t="shared" si="7"/>
        <v>0</v>
      </c>
      <c r="M107" s="116"/>
      <c r="N107" s="125">
        <v>0</v>
      </c>
      <c r="O107" s="116"/>
      <c r="P107" s="73" t="s">
        <v>26</v>
      </c>
      <c r="Q107" s="79">
        <f t="shared" si="6"/>
        <v>0</v>
      </c>
      <c r="R107" s="80">
        <f t="shared" si="5"/>
        <v>0</v>
      </c>
      <c r="S107" s="126" t="s">
        <v>95</v>
      </c>
    </row>
    <row r="108" spans="1:19" s="21" customFormat="1" ht="55.5" customHeight="1">
      <c r="A108" s="137">
        <v>30</v>
      </c>
      <c r="B108" s="145" t="s">
        <v>126</v>
      </c>
      <c r="C108" s="73" t="s">
        <v>296</v>
      </c>
      <c r="D108" s="144" t="s">
        <v>316</v>
      </c>
      <c r="E108" s="116">
        <v>2017</v>
      </c>
      <c r="F108" s="125">
        <v>2000</v>
      </c>
      <c r="G108" s="125">
        <v>2000</v>
      </c>
      <c r="H108" s="125">
        <v>2000</v>
      </c>
      <c r="I108" s="132"/>
      <c r="J108" s="125">
        <v>2000</v>
      </c>
      <c r="K108" s="116"/>
      <c r="L108" s="78">
        <f t="shared" si="7"/>
        <v>0</v>
      </c>
      <c r="M108" s="116"/>
      <c r="N108" s="125">
        <v>0</v>
      </c>
      <c r="O108" s="116"/>
      <c r="P108" s="73" t="s">
        <v>26</v>
      </c>
      <c r="Q108" s="79">
        <f t="shared" si="6"/>
        <v>0</v>
      </c>
      <c r="R108" s="80">
        <f t="shared" si="5"/>
        <v>0</v>
      </c>
      <c r="S108" s="126" t="s">
        <v>95</v>
      </c>
    </row>
    <row r="109" spans="1:19" s="21" customFormat="1" ht="46.5" customHeight="1">
      <c r="A109" s="137">
        <v>31</v>
      </c>
      <c r="B109" s="145" t="s">
        <v>127</v>
      </c>
      <c r="C109" s="73" t="s">
        <v>296</v>
      </c>
      <c r="D109" s="144" t="s">
        <v>317</v>
      </c>
      <c r="E109" s="116">
        <v>2017</v>
      </c>
      <c r="F109" s="125">
        <v>1800</v>
      </c>
      <c r="G109" s="125">
        <v>1800</v>
      </c>
      <c r="H109" s="125">
        <v>1800</v>
      </c>
      <c r="I109" s="132"/>
      <c r="J109" s="125">
        <v>1800</v>
      </c>
      <c r="K109" s="116"/>
      <c r="L109" s="78">
        <f t="shared" si="7"/>
        <v>0</v>
      </c>
      <c r="M109" s="116"/>
      <c r="N109" s="125">
        <v>0</v>
      </c>
      <c r="O109" s="116"/>
      <c r="P109" s="73" t="s">
        <v>26</v>
      </c>
      <c r="Q109" s="79">
        <f t="shared" si="6"/>
        <v>0</v>
      </c>
      <c r="R109" s="80">
        <f t="shared" si="5"/>
        <v>0</v>
      </c>
      <c r="S109" s="126" t="s">
        <v>95</v>
      </c>
    </row>
    <row r="110" spans="1:19" s="21" customFormat="1" ht="61.5" customHeight="1">
      <c r="A110" s="134">
        <v>32</v>
      </c>
      <c r="B110" s="135" t="s">
        <v>128</v>
      </c>
      <c r="C110" s="73" t="s">
        <v>296</v>
      </c>
      <c r="D110" s="136" t="s">
        <v>318</v>
      </c>
      <c r="E110" s="137">
        <v>2017</v>
      </c>
      <c r="F110" s="138">
        <v>2600</v>
      </c>
      <c r="G110" s="138">
        <v>2600</v>
      </c>
      <c r="H110" s="138">
        <v>200</v>
      </c>
      <c r="I110" s="139"/>
      <c r="J110" s="138">
        <v>200</v>
      </c>
      <c r="K110" s="137"/>
      <c r="L110" s="86">
        <f t="shared" si="7"/>
        <v>0</v>
      </c>
      <c r="M110" s="137"/>
      <c r="N110" s="138">
        <v>0</v>
      </c>
      <c r="O110" s="137"/>
      <c r="P110" s="82" t="s">
        <v>26</v>
      </c>
      <c r="Q110" s="79">
        <f t="shared" si="6"/>
        <v>0</v>
      </c>
      <c r="R110" s="80">
        <f t="shared" si="5"/>
        <v>0</v>
      </c>
      <c r="S110" s="140" t="s">
        <v>95</v>
      </c>
    </row>
    <row r="111" spans="1:19" s="21" customFormat="1" ht="71.25" customHeight="1">
      <c r="A111" s="134">
        <v>33</v>
      </c>
      <c r="B111" s="135" t="s">
        <v>168</v>
      </c>
      <c r="C111" s="73" t="s">
        <v>296</v>
      </c>
      <c r="D111" s="136" t="s">
        <v>169</v>
      </c>
      <c r="E111" s="137">
        <v>2017</v>
      </c>
      <c r="F111" s="138">
        <v>300000</v>
      </c>
      <c r="G111" s="138">
        <v>300000</v>
      </c>
      <c r="H111" s="138">
        <v>1600</v>
      </c>
      <c r="I111" s="139"/>
      <c r="J111" s="138">
        <v>1600</v>
      </c>
      <c r="K111" s="137"/>
      <c r="L111" s="138">
        <v>1401.302</v>
      </c>
      <c r="M111" s="137"/>
      <c r="N111" s="138">
        <v>1401.302</v>
      </c>
      <c r="O111" s="137"/>
      <c r="P111" s="82" t="s">
        <v>26</v>
      </c>
      <c r="Q111" s="79">
        <f t="shared" si="6"/>
        <v>0</v>
      </c>
      <c r="R111" s="80">
        <f t="shared" si="5"/>
        <v>0.4671006666666755</v>
      </c>
      <c r="S111" s="140" t="s">
        <v>95</v>
      </c>
    </row>
    <row r="112" spans="1:19" s="21" customFormat="1" ht="95.25" customHeight="1">
      <c r="A112" s="134">
        <v>34</v>
      </c>
      <c r="B112" s="135" t="s">
        <v>244</v>
      </c>
      <c r="C112" s="73" t="s">
        <v>296</v>
      </c>
      <c r="D112" s="136" t="s">
        <v>64</v>
      </c>
      <c r="E112" s="137">
        <v>2017</v>
      </c>
      <c r="F112" s="138">
        <v>75000</v>
      </c>
      <c r="G112" s="138">
        <v>75000</v>
      </c>
      <c r="H112" s="138">
        <v>500</v>
      </c>
      <c r="I112" s="139"/>
      <c r="J112" s="138">
        <v>500</v>
      </c>
      <c r="K112" s="137"/>
      <c r="L112" s="138">
        <v>33.259</v>
      </c>
      <c r="M112" s="137"/>
      <c r="N112" s="138">
        <v>33.259</v>
      </c>
      <c r="O112" s="137"/>
      <c r="P112" s="82" t="s">
        <v>26</v>
      </c>
      <c r="Q112" s="79">
        <f t="shared" si="6"/>
        <v>0</v>
      </c>
      <c r="R112" s="117">
        <f t="shared" si="5"/>
        <v>0.0443453333333399</v>
      </c>
      <c r="S112" s="140" t="s">
        <v>170</v>
      </c>
    </row>
    <row r="113" spans="1:19" s="21" customFormat="1" ht="73.5" customHeight="1">
      <c r="A113" s="134">
        <v>35</v>
      </c>
      <c r="B113" s="135" t="s">
        <v>171</v>
      </c>
      <c r="C113" s="73" t="s">
        <v>298</v>
      </c>
      <c r="D113" s="136" t="s">
        <v>172</v>
      </c>
      <c r="E113" s="137">
        <v>2017</v>
      </c>
      <c r="F113" s="138">
        <v>40000</v>
      </c>
      <c r="G113" s="138">
        <v>40000</v>
      </c>
      <c r="H113" s="138">
        <v>634.123</v>
      </c>
      <c r="I113" s="139"/>
      <c r="J113" s="138">
        <v>634.123</v>
      </c>
      <c r="K113" s="137"/>
      <c r="L113" s="138">
        <v>59.94</v>
      </c>
      <c r="M113" s="137"/>
      <c r="N113" s="138">
        <v>59.94</v>
      </c>
      <c r="O113" s="137"/>
      <c r="P113" s="82" t="s">
        <v>26</v>
      </c>
      <c r="Q113" s="79">
        <f t="shared" si="6"/>
        <v>0</v>
      </c>
      <c r="R113" s="117">
        <f t="shared" si="5"/>
        <v>0.14985000000000692</v>
      </c>
      <c r="S113" s="140" t="s">
        <v>65</v>
      </c>
    </row>
    <row r="114" spans="1:19" s="21" customFormat="1" ht="60.75" customHeight="1">
      <c r="A114" s="134">
        <v>36</v>
      </c>
      <c r="B114" s="147" t="s">
        <v>173</v>
      </c>
      <c r="C114" s="73" t="s">
        <v>296</v>
      </c>
      <c r="D114" s="136" t="s">
        <v>174</v>
      </c>
      <c r="E114" s="137">
        <v>2015</v>
      </c>
      <c r="F114" s="138">
        <v>6463.286</v>
      </c>
      <c r="G114" s="138">
        <v>6223.462</v>
      </c>
      <c r="H114" s="138">
        <v>5000</v>
      </c>
      <c r="I114" s="139"/>
      <c r="J114" s="138">
        <v>5000</v>
      </c>
      <c r="K114" s="137"/>
      <c r="L114" s="138">
        <v>11.267</v>
      </c>
      <c r="M114" s="137"/>
      <c r="N114" s="138">
        <v>11.267</v>
      </c>
      <c r="O114" s="137"/>
      <c r="P114" s="82" t="s">
        <v>26</v>
      </c>
      <c r="Q114" s="79">
        <f t="shared" si="6"/>
        <v>3.7105583754146076</v>
      </c>
      <c r="R114" s="80">
        <f t="shared" si="5"/>
        <v>3.884881467414558</v>
      </c>
      <c r="S114" s="140" t="s">
        <v>65</v>
      </c>
    </row>
    <row r="115" spans="1:19" s="21" customFormat="1" ht="57" customHeight="1">
      <c r="A115" s="134">
        <v>37</v>
      </c>
      <c r="B115" s="135" t="s">
        <v>175</v>
      </c>
      <c r="C115" s="73" t="s">
        <v>296</v>
      </c>
      <c r="D115" s="136" t="s">
        <v>176</v>
      </c>
      <c r="E115" s="137">
        <v>2015</v>
      </c>
      <c r="F115" s="138">
        <v>3755.051</v>
      </c>
      <c r="G115" s="138">
        <v>280</v>
      </c>
      <c r="H115" s="138">
        <v>280</v>
      </c>
      <c r="I115" s="139"/>
      <c r="J115" s="138">
        <v>280</v>
      </c>
      <c r="K115" s="137"/>
      <c r="L115" s="86">
        <v>0</v>
      </c>
      <c r="M115" s="137"/>
      <c r="N115" s="138">
        <v>0</v>
      </c>
      <c r="O115" s="137"/>
      <c r="P115" s="82" t="s">
        <v>26</v>
      </c>
      <c r="Q115" s="79">
        <f t="shared" si="6"/>
        <v>92.54337690753069</v>
      </c>
      <c r="R115" s="80">
        <f t="shared" si="5"/>
        <v>92.54337690753069</v>
      </c>
      <c r="S115" s="140" t="s">
        <v>95</v>
      </c>
    </row>
    <row r="116" spans="1:19" s="21" customFormat="1" ht="83.25" customHeight="1">
      <c r="A116" s="103">
        <v>38</v>
      </c>
      <c r="B116" s="135" t="s">
        <v>177</v>
      </c>
      <c r="C116" s="73" t="s">
        <v>296</v>
      </c>
      <c r="D116" s="136" t="s">
        <v>178</v>
      </c>
      <c r="E116" s="137">
        <v>2012</v>
      </c>
      <c r="F116" s="138">
        <v>13123.43</v>
      </c>
      <c r="G116" s="138">
        <v>12933.354</v>
      </c>
      <c r="H116" s="138">
        <v>12933.354</v>
      </c>
      <c r="I116" s="139"/>
      <c r="J116" s="138">
        <v>12933.354</v>
      </c>
      <c r="K116" s="137"/>
      <c r="L116" s="138">
        <v>10.18182</v>
      </c>
      <c r="M116" s="137"/>
      <c r="N116" s="138">
        <v>10.18182</v>
      </c>
      <c r="O116" s="137"/>
      <c r="P116" s="82" t="s">
        <v>26</v>
      </c>
      <c r="Q116" s="79">
        <f t="shared" si="6"/>
        <v>1.4483713480393567</v>
      </c>
      <c r="R116" s="80">
        <f t="shared" si="5"/>
        <v>1.525956400117967</v>
      </c>
      <c r="S116" s="140" t="s">
        <v>95</v>
      </c>
    </row>
    <row r="117" spans="1:19" s="21" customFormat="1" ht="73.5" customHeight="1">
      <c r="A117" s="103">
        <v>39</v>
      </c>
      <c r="B117" s="135" t="s">
        <v>179</v>
      </c>
      <c r="C117" s="73" t="s">
        <v>298</v>
      </c>
      <c r="D117" s="136" t="s">
        <v>180</v>
      </c>
      <c r="E117" s="137">
        <v>2012</v>
      </c>
      <c r="F117" s="138">
        <v>13993.656</v>
      </c>
      <c r="G117" s="138">
        <v>13773.442</v>
      </c>
      <c r="H117" s="138">
        <v>3000</v>
      </c>
      <c r="I117" s="139"/>
      <c r="J117" s="138">
        <v>3000</v>
      </c>
      <c r="K117" s="137"/>
      <c r="L117" s="86">
        <v>658.593</v>
      </c>
      <c r="M117" s="137"/>
      <c r="N117" s="86">
        <v>658.593</v>
      </c>
      <c r="O117" s="137"/>
      <c r="P117" s="82" t="s">
        <v>26</v>
      </c>
      <c r="Q117" s="79">
        <f t="shared" si="6"/>
        <v>1.5736702402860403</v>
      </c>
      <c r="R117" s="80">
        <f t="shared" si="5"/>
        <v>6.28003861178239</v>
      </c>
      <c r="S117" s="140" t="s">
        <v>95</v>
      </c>
    </row>
    <row r="118" spans="1:19" s="21" customFormat="1" ht="84.75" customHeight="1">
      <c r="A118" s="103">
        <v>40</v>
      </c>
      <c r="B118" s="115" t="s">
        <v>181</v>
      </c>
      <c r="C118" s="73" t="s">
        <v>298</v>
      </c>
      <c r="D118" s="116" t="s">
        <v>182</v>
      </c>
      <c r="E118" s="116">
        <v>2017</v>
      </c>
      <c r="F118" s="125">
        <v>450</v>
      </c>
      <c r="G118" s="125">
        <v>450</v>
      </c>
      <c r="H118" s="125">
        <f aca="true" t="shared" si="8" ref="H118:H124">I118+J118+K118</f>
        <v>450</v>
      </c>
      <c r="I118" s="132"/>
      <c r="J118" s="125">
        <v>450</v>
      </c>
      <c r="K118" s="116"/>
      <c r="L118" s="125">
        <f aca="true" t="shared" si="9" ref="L118:L125">M118+N118+O118</f>
        <v>28.616</v>
      </c>
      <c r="M118" s="125"/>
      <c r="N118" s="125">
        <v>28.616</v>
      </c>
      <c r="O118" s="125"/>
      <c r="P118" s="82" t="s">
        <v>26</v>
      </c>
      <c r="Q118" s="79">
        <f t="shared" si="6"/>
        <v>0</v>
      </c>
      <c r="R118" s="80">
        <f t="shared" si="5"/>
        <v>6.359111111111105</v>
      </c>
      <c r="S118" s="126" t="s">
        <v>95</v>
      </c>
    </row>
    <row r="119" spans="1:19" s="21" customFormat="1" ht="86.25" customHeight="1">
      <c r="A119" s="103">
        <v>41</v>
      </c>
      <c r="B119" s="115" t="s">
        <v>302</v>
      </c>
      <c r="C119" s="73" t="s">
        <v>298</v>
      </c>
      <c r="D119" s="116" t="s">
        <v>182</v>
      </c>
      <c r="E119" s="116">
        <v>2017</v>
      </c>
      <c r="F119" s="125">
        <v>450</v>
      </c>
      <c r="G119" s="125">
        <v>450</v>
      </c>
      <c r="H119" s="125">
        <f t="shared" si="8"/>
        <v>450</v>
      </c>
      <c r="I119" s="132"/>
      <c r="J119" s="125">
        <v>450</v>
      </c>
      <c r="K119" s="116"/>
      <c r="L119" s="125">
        <f t="shared" si="9"/>
        <v>28.616</v>
      </c>
      <c r="M119" s="125"/>
      <c r="N119" s="125">
        <v>28.616</v>
      </c>
      <c r="O119" s="125"/>
      <c r="P119" s="82" t="s">
        <v>26</v>
      </c>
      <c r="Q119" s="79">
        <f t="shared" si="6"/>
        <v>0</v>
      </c>
      <c r="R119" s="80">
        <f t="shared" si="5"/>
        <v>6.359111111111105</v>
      </c>
      <c r="S119" s="126" t="s">
        <v>95</v>
      </c>
    </row>
    <row r="120" spans="1:19" s="21" customFormat="1" ht="84.75" customHeight="1">
      <c r="A120" s="103">
        <v>42</v>
      </c>
      <c r="B120" s="142" t="s">
        <v>183</v>
      </c>
      <c r="C120" s="73" t="s">
        <v>296</v>
      </c>
      <c r="D120" s="116" t="s">
        <v>182</v>
      </c>
      <c r="E120" s="116">
        <v>2017</v>
      </c>
      <c r="F120" s="125">
        <v>450</v>
      </c>
      <c r="G120" s="125">
        <v>450</v>
      </c>
      <c r="H120" s="125">
        <f t="shared" si="8"/>
        <v>450</v>
      </c>
      <c r="I120" s="132"/>
      <c r="J120" s="125">
        <v>450</v>
      </c>
      <c r="K120" s="116"/>
      <c r="L120" s="125">
        <f t="shared" si="9"/>
        <v>0</v>
      </c>
      <c r="M120" s="125"/>
      <c r="N120" s="125">
        <v>0</v>
      </c>
      <c r="O120" s="125"/>
      <c r="P120" s="82" t="s">
        <v>26</v>
      </c>
      <c r="Q120" s="79">
        <f t="shared" si="6"/>
        <v>0</v>
      </c>
      <c r="R120" s="80">
        <f t="shared" si="5"/>
        <v>0</v>
      </c>
      <c r="S120" s="126" t="s">
        <v>95</v>
      </c>
    </row>
    <row r="121" spans="1:19" s="21" customFormat="1" ht="84" customHeight="1">
      <c r="A121" s="103">
        <v>43</v>
      </c>
      <c r="B121" s="142" t="s">
        <v>184</v>
      </c>
      <c r="C121" s="73" t="s">
        <v>296</v>
      </c>
      <c r="D121" s="116" t="s">
        <v>182</v>
      </c>
      <c r="E121" s="116">
        <v>2017</v>
      </c>
      <c r="F121" s="125">
        <v>450</v>
      </c>
      <c r="G121" s="125">
        <v>450</v>
      </c>
      <c r="H121" s="125">
        <f t="shared" si="8"/>
        <v>450</v>
      </c>
      <c r="I121" s="132"/>
      <c r="J121" s="125">
        <v>450</v>
      </c>
      <c r="K121" s="116"/>
      <c r="L121" s="125">
        <f t="shared" si="9"/>
        <v>0</v>
      </c>
      <c r="M121" s="125"/>
      <c r="N121" s="125">
        <v>0</v>
      </c>
      <c r="O121" s="125"/>
      <c r="P121" s="82" t="s">
        <v>26</v>
      </c>
      <c r="Q121" s="79">
        <f t="shared" si="6"/>
        <v>0</v>
      </c>
      <c r="R121" s="80">
        <f t="shared" si="5"/>
        <v>0</v>
      </c>
      <c r="S121" s="126" t="s">
        <v>95</v>
      </c>
    </row>
    <row r="122" spans="1:19" s="21" customFormat="1" ht="84" customHeight="1">
      <c r="A122" s="103">
        <v>44</v>
      </c>
      <c r="B122" s="115" t="s">
        <v>185</v>
      </c>
      <c r="C122" s="73" t="s">
        <v>296</v>
      </c>
      <c r="D122" s="116" t="s">
        <v>182</v>
      </c>
      <c r="E122" s="116">
        <v>2017</v>
      </c>
      <c r="F122" s="125">
        <v>450</v>
      </c>
      <c r="G122" s="125">
        <v>450</v>
      </c>
      <c r="H122" s="125">
        <f t="shared" si="8"/>
        <v>450</v>
      </c>
      <c r="I122" s="132"/>
      <c r="J122" s="125">
        <v>450</v>
      </c>
      <c r="K122" s="116"/>
      <c r="L122" s="125">
        <f t="shared" si="9"/>
        <v>0</v>
      </c>
      <c r="M122" s="125"/>
      <c r="N122" s="125">
        <v>0</v>
      </c>
      <c r="O122" s="125"/>
      <c r="P122" s="73" t="s">
        <v>26</v>
      </c>
      <c r="Q122" s="79">
        <f t="shared" si="6"/>
        <v>0</v>
      </c>
      <c r="R122" s="80">
        <f t="shared" si="5"/>
        <v>0</v>
      </c>
      <c r="S122" s="126" t="s">
        <v>186</v>
      </c>
    </row>
    <row r="123" spans="1:19" s="21" customFormat="1" ht="59.25" customHeight="1">
      <c r="A123" s="103">
        <v>45</v>
      </c>
      <c r="B123" s="142" t="s">
        <v>187</v>
      </c>
      <c r="C123" s="126" t="s">
        <v>188</v>
      </c>
      <c r="D123" s="116" t="s">
        <v>189</v>
      </c>
      <c r="E123" s="116">
        <v>2017</v>
      </c>
      <c r="F123" s="125">
        <v>16673.341</v>
      </c>
      <c r="G123" s="125">
        <v>16673.341</v>
      </c>
      <c r="H123" s="125">
        <f t="shared" si="8"/>
        <v>16</v>
      </c>
      <c r="I123" s="125">
        <v>16</v>
      </c>
      <c r="J123" s="125"/>
      <c r="K123" s="116"/>
      <c r="L123" s="125">
        <f t="shared" si="9"/>
        <v>0</v>
      </c>
      <c r="M123" s="125"/>
      <c r="N123" s="125">
        <v>0</v>
      </c>
      <c r="O123" s="125"/>
      <c r="P123" s="73" t="s">
        <v>26</v>
      </c>
      <c r="Q123" s="79">
        <f t="shared" si="6"/>
        <v>0</v>
      </c>
      <c r="R123" s="80">
        <f t="shared" si="5"/>
        <v>0</v>
      </c>
      <c r="S123" s="126" t="s">
        <v>95</v>
      </c>
    </row>
    <row r="124" spans="1:19" s="21" customFormat="1" ht="57.75" customHeight="1">
      <c r="A124" s="103">
        <v>46</v>
      </c>
      <c r="B124" s="115" t="s">
        <v>190</v>
      </c>
      <c r="C124" s="73" t="s">
        <v>298</v>
      </c>
      <c r="D124" s="116" t="s">
        <v>182</v>
      </c>
      <c r="E124" s="116">
        <v>2017</v>
      </c>
      <c r="F124" s="125">
        <v>3000</v>
      </c>
      <c r="G124" s="125">
        <v>3000</v>
      </c>
      <c r="H124" s="125">
        <f t="shared" si="8"/>
        <v>3000</v>
      </c>
      <c r="I124" s="132"/>
      <c r="J124" s="132">
        <v>3000</v>
      </c>
      <c r="K124" s="116"/>
      <c r="L124" s="125">
        <f t="shared" si="9"/>
        <v>0</v>
      </c>
      <c r="M124" s="125"/>
      <c r="N124" s="125">
        <v>0</v>
      </c>
      <c r="O124" s="125"/>
      <c r="P124" s="73" t="s">
        <v>26</v>
      </c>
      <c r="Q124" s="79">
        <f t="shared" si="6"/>
        <v>0</v>
      </c>
      <c r="R124" s="80">
        <f t="shared" si="5"/>
        <v>0</v>
      </c>
      <c r="S124" s="171" t="s">
        <v>328</v>
      </c>
    </row>
    <row r="125" spans="1:19" s="21" customFormat="1" ht="97.5" customHeight="1">
      <c r="A125" s="103">
        <v>47</v>
      </c>
      <c r="B125" s="115" t="s">
        <v>191</v>
      </c>
      <c r="C125" s="73" t="s">
        <v>296</v>
      </c>
      <c r="D125" s="116" t="s">
        <v>192</v>
      </c>
      <c r="E125" s="116">
        <v>2013</v>
      </c>
      <c r="F125" s="125">
        <v>20411.026</v>
      </c>
      <c r="G125" s="125">
        <v>4000</v>
      </c>
      <c r="H125" s="125">
        <f>I125+J125+K125</f>
        <v>2452.693</v>
      </c>
      <c r="I125" s="132"/>
      <c r="J125" s="132">
        <v>2452.693</v>
      </c>
      <c r="K125" s="116"/>
      <c r="L125" s="125">
        <f t="shared" si="9"/>
        <v>0</v>
      </c>
      <c r="M125" s="125"/>
      <c r="N125" s="125">
        <v>0</v>
      </c>
      <c r="O125" s="125"/>
      <c r="P125" s="73" t="s">
        <v>26</v>
      </c>
      <c r="Q125" s="79">
        <f t="shared" si="6"/>
        <v>80.40274898478891</v>
      </c>
      <c r="R125" s="80">
        <f t="shared" si="5"/>
        <v>80.40274898478891</v>
      </c>
      <c r="S125" s="116" t="s">
        <v>95</v>
      </c>
    </row>
    <row r="126" spans="1:19" s="23" customFormat="1" ht="18.75" customHeight="1">
      <c r="A126" s="62"/>
      <c r="B126" s="204" t="s">
        <v>300</v>
      </c>
      <c r="C126" s="205"/>
      <c r="D126" s="206"/>
      <c r="E126" s="63"/>
      <c r="F126" s="54"/>
      <c r="G126" s="40"/>
      <c r="H126" s="40"/>
      <c r="I126" s="40"/>
      <c r="J126" s="40"/>
      <c r="K126" s="40"/>
      <c r="L126" s="64"/>
      <c r="M126" s="40"/>
      <c r="N126" s="40"/>
      <c r="O126" s="40"/>
      <c r="P126" s="40"/>
      <c r="Q126" s="35"/>
      <c r="R126" s="36"/>
      <c r="S126" s="40"/>
    </row>
    <row r="127" spans="1:19" s="23" customFormat="1" ht="19.5" customHeight="1">
      <c r="A127" s="33"/>
      <c r="B127" s="55"/>
      <c r="C127" s="56"/>
      <c r="D127" s="56"/>
      <c r="E127" s="57"/>
      <c r="F127" s="54"/>
      <c r="G127" s="40"/>
      <c r="H127" s="40"/>
      <c r="I127" s="40"/>
      <c r="J127" s="40"/>
      <c r="K127" s="40"/>
      <c r="L127" s="34"/>
      <c r="M127" s="40"/>
      <c r="N127" s="40"/>
      <c r="O127" s="40"/>
      <c r="P127" s="40"/>
      <c r="Q127" s="35"/>
      <c r="R127" s="36"/>
      <c r="S127" s="40"/>
    </row>
    <row r="128" spans="1:19" s="23" customFormat="1" ht="15" customHeight="1">
      <c r="A128" s="33"/>
      <c r="B128" s="183" t="s">
        <v>129</v>
      </c>
      <c r="C128" s="184"/>
      <c r="D128" s="184"/>
      <c r="E128" s="184"/>
      <c r="F128" s="197"/>
      <c r="G128" s="198"/>
      <c r="H128" s="40"/>
      <c r="I128" s="40"/>
      <c r="J128" s="40"/>
      <c r="K128" s="40"/>
      <c r="L128" s="34"/>
      <c r="M128" s="40"/>
      <c r="N128" s="40"/>
      <c r="O128" s="40"/>
      <c r="P128" s="40"/>
      <c r="Q128" s="35"/>
      <c r="R128" s="36"/>
      <c r="S128" s="40"/>
    </row>
    <row r="129" spans="1:19" s="23" customFormat="1" ht="67.5" customHeight="1">
      <c r="A129" s="103">
        <v>1</v>
      </c>
      <c r="B129" s="155" t="s">
        <v>131</v>
      </c>
      <c r="C129" s="73" t="s">
        <v>296</v>
      </c>
      <c r="D129" s="116" t="s">
        <v>150</v>
      </c>
      <c r="E129" s="156">
        <v>2016</v>
      </c>
      <c r="F129" s="157">
        <v>101440</v>
      </c>
      <c r="G129" s="157">
        <v>101440</v>
      </c>
      <c r="H129" s="157">
        <v>300</v>
      </c>
      <c r="I129" s="133"/>
      <c r="J129" s="157">
        <v>300</v>
      </c>
      <c r="K129" s="156"/>
      <c r="L129" s="78">
        <f aca="true" t="shared" si="10" ref="L129:L135">M129+N129+O129</f>
        <v>0</v>
      </c>
      <c r="M129" s="158"/>
      <c r="N129" s="125">
        <v>0</v>
      </c>
      <c r="O129" s="158"/>
      <c r="P129" s="73" t="s">
        <v>26</v>
      </c>
      <c r="Q129" s="79">
        <f t="shared" si="6"/>
        <v>0</v>
      </c>
      <c r="R129" s="80">
        <f aca="true" t="shared" si="11" ref="R129:R138">(1-(G129-L129)/F129)*100</f>
        <v>0</v>
      </c>
      <c r="S129" s="126" t="s">
        <v>68</v>
      </c>
    </row>
    <row r="130" spans="1:19" s="23" customFormat="1" ht="71.25" customHeight="1">
      <c r="A130" s="134">
        <v>2</v>
      </c>
      <c r="B130" s="155" t="s">
        <v>130</v>
      </c>
      <c r="C130" s="73" t="s">
        <v>298</v>
      </c>
      <c r="D130" s="116" t="s">
        <v>149</v>
      </c>
      <c r="E130" s="156">
        <v>2014</v>
      </c>
      <c r="F130" s="157">
        <v>21138.914</v>
      </c>
      <c r="G130" s="133">
        <v>20836.673</v>
      </c>
      <c r="H130" s="133">
        <f>I130+J130+K130</f>
        <v>12000</v>
      </c>
      <c r="I130" s="133"/>
      <c r="J130" s="157">
        <v>12000</v>
      </c>
      <c r="K130" s="156"/>
      <c r="L130" s="78">
        <f t="shared" si="10"/>
        <v>8332.501</v>
      </c>
      <c r="M130" s="158"/>
      <c r="N130" s="125">
        <v>8332.501</v>
      </c>
      <c r="O130" s="158"/>
      <c r="P130" s="73" t="s">
        <v>26</v>
      </c>
      <c r="Q130" s="79">
        <f t="shared" si="6"/>
        <v>1.4297848981267514</v>
      </c>
      <c r="R130" s="80">
        <f t="shared" si="11"/>
        <v>40.847614025961796</v>
      </c>
      <c r="S130" s="171" t="s">
        <v>328</v>
      </c>
    </row>
    <row r="131" spans="1:19" s="23" customFormat="1" ht="67.5" customHeight="1">
      <c r="A131" s="134">
        <v>3</v>
      </c>
      <c r="B131" s="155" t="s">
        <v>270</v>
      </c>
      <c r="C131" s="73" t="s">
        <v>298</v>
      </c>
      <c r="D131" s="116" t="s">
        <v>148</v>
      </c>
      <c r="E131" s="156">
        <v>2015</v>
      </c>
      <c r="F131" s="133">
        <v>5960.695</v>
      </c>
      <c r="G131" s="133">
        <v>4995.538</v>
      </c>
      <c r="H131" s="133">
        <v>748.392</v>
      </c>
      <c r="I131" s="133"/>
      <c r="J131" s="133">
        <v>748.392</v>
      </c>
      <c r="K131" s="156"/>
      <c r="L131" s="78">
        <f t="shared" si="10"/>
        <v>1249.894</v>
      </c>
      <c r="M131" s="158"/>
      <c r="N131" s="125">
        <v>1249.894</v>
      </c>
      <c r="O131" s="158"/>
      <c r="P131" s="73" t="s">
        <v>26</v>
      </c>
      <c r="Q131" s="79">
        <f t="shared" si="6"/>
        <v>16.192021232423404</v>
      </c>
      <c r="R131" s="80">
        <f t="shared" si="11"/>
        <v>37.160951868867656</v>
      </c>
      <c r="S131" s="171" t="s">
        <v>328</v>
      </c>
    </row>
    <row r="132" spans="1:19" s="23" customFormat="1" ht="60" customHeight="1">
      <c r="A132" s="159">
        <v>4</v>
      </c>
      <c r="B132" s="155" t="s">
        <v>271</v>
      </c>
      <c r="C132" s="73" t="s">
        <v>298</v>
      </c>
      <c r="D132" s="116" t="s">
        <v>272</v>
      </c>
      <c r="E132" s="156">
        <v>2012</v>
      </c>
      <c r="F132" s="157">
        <v>41987.148</v>
      </c>
      <c r="G132" s="133">
        <v>41566.669</v>
      </c>
      <c r="H132" s="133">
        <v>4500</v>
      </c>
      <c r="I132" s="133"/>
      <c r="J132" s="133">
        <v>4500</v>
      </c>
      <c r="K132" s="156"/>
      <c r="L132" s="78">
        <f t="shared" si="10"/>
        <v>3862.417</v>
      </c>
      <c r="M132" s="158"/>
      <c r="N132" s="125">
        <v>3862.417</v>
      </c>
      <c r="O132" s="158"/>
      <c r="P132" s="73" t="s">
        <v>26</v>
      </c>
      <c r="Q132" s="79">
        <f t="shared" si="6"/>
        <v>1.0014469189476682</v>
      </c>
      <c r="R132" s="80">
        <f t="shared" si="11"/>
        <v>10.200492779361914</v>
      </c>
      <c r="S132" s="126" t="s">
        <v>65</v>
      </c>
    </row>
    <row r="133" spans="1:19" s="23" customFormat="1" ht="57.75" customHeight="1">
      <c r="A133" s="134">
        <v>5</v>
      </c>
      <c r="B133" s="155" t="s">
        <v>48</v>
      </c>
      <c r="C133" s="73" t="s">
        <v>298</v>
      </c>
      <c r="D133" s="116" t="s">
        <v>147</v>
      </c>
      <c r="E133" s="156">
        <v>2016</v>
      </c>
      <c r="F133" s="157">
        <v>1616.231</v>
      </c>
      <c r="G133" s="133">
        <v>301.979</v>
      </c>
      <c r="H133" s="133">
        <f>I133+J133+K133</f>
        <v>301.979</v>
      </c>
      <c r="I133" s="133"/>
      <c r="J133" s="133">
        <v>301.979</v>
      </c>
      <c r="K133" s="156"/>
      <c r="L133" s="78">
        <f t="shared" si="10"/>
        <v>288.294</v>
      </c>
      <c r="M133" s="158"/>
      <c r="N133" s="133">
        <v>288.294</v>
      </c>
      <c r="O133" s="158"/>
      <c r="P133" s="73" t="s">
        <v>26</v>
      </c>
      <c r="Q133" s="79">
        <f t="shared" si="6"/>
        <v>81.31585150884992</v>
      </c>
      <c r="R133" s="80">
        <f t="shared" si="11"/>
        <v>99.15327697587783</v>
      </c>
      <c r="S133" s="126" t="s">
        <v>328</v>
      </c>
    </row>
    <row r="134" spans="1:19" s="23" customFormat="1" ht="69" customHeight="1">
      <c r="A134" s="160">
        <v>6</v>
      </c>
      <c r="B134" s="155" t="s">
        <v>306</v>
      </c>
      <c r="C134" s="73" t="s">
        <v>298</v>
      </c>
      <c r="D134" s="116" t="s">
        <v>132</v>
      </c>
      <c r="E134" s="156">
        <v>2017</v>
      </c>
      <c r="F134" s="157">
        <v>22100</v>
      </c>
      <c r="G134" s="157">
        <v>22100</v>
      </c>
      <c r="H134" s="157">
        <v>200</v>
      </c>
      <c r="I134" s="133"/>
      <c r="J134" s="157">
        <v>200</v>
      </c>
      <c r="K134" s="156"/>
      <c r="L134" s="78">
        <f t="shared" si="10"/>
        <v>174</v>
      </c>
      <c r="M134" s="158"/>
      <c r="N134" s="125">
        <v>174</v>
      </c>
      <c r="O134" s="158"/>
      <c r="P134" s="73" t="s">
        <v>26</v>
      </c>
      <c r="Q134" s="79">
        <f t="shared" si="6"/>
        <v>0</v>
      </c>
      <c r="R134" s="80">
        <f t="shared" si="11"/>
        <v>0.7873303167420853</v>
      </c>
      <c r="S134" s="126" t="s">
        <v>68</v>
      </c>
    </row>
    <row r="135" spans="1:19" s="23" customFormat="1" ht="72.75" customHeight="1">
      <c r="A135" s="160">
        <v>7</v>
      </c>
      <c r="B135" s="155" t="s">
        <v>273</v>
      </c>
      <c r="C135" s="73" t="s">
        <v>298</v>
      </c>
      <c r="D135" s="116" t="s">
        <v>146</v>
      </c>
      <c r="E135" s="156">
        <v>2015</v>
      </c>
      <c r="F135" s="156">
        <v>6000.741</v>
      </c>
      <c r="G135" s="133">
        <v>5880.78</v>
      </c>
      <c r="H135" s="156">
        <v>58.772</v>
      </c>
      <c r="I135" s="156"/>
      <c r="J135" s="156">
        <v>58.772</v>
      </c>
      <c r="K135" s="156"/>
      <c r="L135" s="78">
        <f t="shared" si="10"/>
        <v>0</v>
      </c>
      <c r="M135" s="156"/>
      <c r="N135" s="133">
        <v>0</v>
      </c>
      <c r="O135" s="156"/>
      <c r="P135" s="73" t="s">
        <v>26</v>
      </c>
      <c r="Q135" s="79">
        <f t="shared" si="6"/>
        <v>1.9991031107658208</v>
      </c>
      <c r="R135" s="80">
        <f t="shared" si="11"/>
        <v>1.9991031107658208</v>
      </c>
      <c r="S135" s="156">
        <v>2018</v>
      </c>
    </row>
    <row r="136" spans="1:19" s="23" customFormat="1" ht="69" customHeight="1">
      <c r="A136" s="103">
        <v>8</v>
      </c>
      <c r="B136" s="155" t="s">
        <v>274</v>
      </c>
      <c r="C136" s="73" t="s">
        <v>298</v>
      </c>
      <c r="D136" s="116" t="s">
        <v>275</v>
      </c>
      <c r="E136" s="116">
        <v>2017</v>
      </c>
      <c r="F136" s="125">
        <v>2000</v>
      </c>
      <c r="G136" s="125">
        <v>2000</v>
      </c>
      <c r="H136" s="125">
        <v>1537</v>
      </c>
      <c r="I136" s="133"/>
      <c r="J136" s="125">
        <v>1537</v>
      </c>
      <c r="K136" s="156"/>
      <c r="L136" s="133">
        <v>488.547</v>
      </c>
      <c r="M136" s="156"/>
      <c r="N136" s="133">
        <v>488.547</v>
      </c>
      <c r="O136" s="156"/>
      <c r="P136" s="73" t="s">
        <v>26</v>
      </c>
      <c r="Q136" s="79">
        <f t="shared" si="6"/>
        <v>0</v>
      </c>
      <c r="R136" s="80">
        <f t="shared" si="11"/>
        <v>24.427350000000004</v>
      </c>
      <c r="S136" s="171" t="s">
        <v>328</v>
      </c>
    </row>
    <row r="137" spans="1:19" s="16" customFormat="1" ht="74.25" customHeight="1">
      <c r="A137" s="103">
        <v>9</v>
      </c>
      <c r="B137" s="155" t="s">
        <v>276</v>
      </c>
      <c r="C137" s="73" t="s">
        <v>298</v>
      </c>
      <c r="D137" s="116" t="s">
        <v>275</v>
      </c>
      <c r="E137" s="116">
        <v>2017</v>
      </c>
      <c r="F137" s="125">
        <v>2000</v>
      </c>
      <c r="G137" s="125">
        <v>2000</v>
      </c>
      <c r="H137" s="125">
        <v>16.22</v>
      </c>
      <c r="I137" s="133"/>
      <c r="J137" s="125">
        <v>16.22</v>
      </c>
      <c r="K137" s="156"/>
      <c r="L137" s="133">
        <v>55.205</v>
      </c>
      <c r="M137" s="156"/>
      <c r="N137" s="133">
        <v>55.205</v>
      </c>
      <c r="O137" s="156"/>
      <c r="P137" s="73" t="s">
        <v>26</v>
      </c>
      <c r="Q137" s="79">
        <f t="shared" si="6"/>
        <v>0</v>
      </c>
      <c r="R137" s="80">
        <f t="shared" si="11"/>
        <v>2.7602499999999974</v>
      </c>
      <c r="S137" s="171" t="s">
        <v>328</v>
      </c>
    </row>
    <row r="138" spans="1:19" s="17" customFormat="1" ht="84" customHeight="1">
      <c r="A138" s="103">
        <v>10</v>
      </c>
      <c r="B138" s="155" t="s">
        <v>193</v>
      </c>
      <c r="C138" s="73" t="s">
        <v>298</v>
      </c>
      <c r="D138" s="116" t="s">
        <v>324</v>
      </c>
      <c r="E138" s="116">
        <v>2017</v>
      </c>
      <c r="F138" s="125">
        <v>1639.149</v>
      </c>
      <c r="G138" s="125">
        <v>726.284</v>
      </c>
      <c r="H138" s="125">
        <v>726.284</v>
      </c>
      <c r="I138" s="133"/>
      <c r="J138" s="125">
        <v>726.284</v>
      </c>
      <c r="K138" s="156"/>
      <c r="L138" s="78">
        <v>693.349</v>
      </c>
      <c r="M138" s="156"/>
      <c r="N138" s="78">
        <v>693.349</v>
      </c>
      <c r="O138" s="156"/>
      <c r="P138" s="73" t="s">
        <v>26</v>
      </c>
      <c r="Q138" s="79">
        <f t="shared" si="6"/>
        <v>55.69139840246371</v>
      </c>
      <c r="R138" s="80">
        <f t="shared" si="11"/>
        <v>97.99072567533518</v>
      </c>
      <c r="S138" s="171" t="s">
        <v>328</v>
      </c>
    </row>
    <row r="139" spans="1:19" s="23" customFormat="1" ht="21" customHeight="1">
      <c r="A139" s="103"/>
      <c r="B139" s="193" t="s">
        <v>61</v>
      </c>
      <c r="C139" s="199"/>
      <c r="D139" s="199"/>
      <c r="E139" s="200"/>
      <c r="F139" s="73"/>
      <c r="G139" s="103"/>
      <c r="H139" s="103"/>
      <c r="I139" s="103"/>
      <c r="J139" s="103"/>
      <c r="K139" s="103"/>
      <c r="L139" s="78"/>
      <c r="M139" s="103"/>
      <c r="N139" s="103"/>
      <c r="O139" s="103"/>
      <c r="P139" s="103"/>
      <c r="Q139" s="79"/>
      <c r="R139" s="80"/>
      <c r="S139" s="103"/>
    </row>
    <row r="140" spans="1:19" s="17" customFormat="1" ht="21" customHeight="1">
      <c r="A140" s="33"/>
      <c r="B140" s="66"/>
      <c r="C140" s="67"/>
      <c r="D140" s="67"/>
      <c r="E140" s="67"/>
      <c r="F140" s="68"/>
      <c r="G140" s="69"/>
      <c r="H140" s="33"/>
      <c r="I140" s="33"/>
      <c r="J140" s="33"/>
      <c r="K140" s="33"/>
      <c r="L140" s="34"/>
      <c r="M140" s="33"/>
      <c r="N140" s="33"/>
      <c r="O140" s="33"/>
      <c r="P140" s="33"/>
      <c r="Q140" s="35"/>
      <c r="R140" s="36"/>
      <c r="S140" s="33"/>
    </row>
    <row r="141" spans="1:19" s="17" customFormat="1" ht="18" customHeight="1">
      <c r="A141" s="52"/>
      <c r="B141" s="183" t="s">
        <v>137</v>
      </c>
      <c r="C141" s="202"/>
      <c r="D141" s="202"/>
      <c r="E141" s="202"/>
      <c r="F141" s="75"/>
      <c r="G141" s="102"/>
      <c r="H141" s="103"/>
      <c r="I141" s="103"/>
      <c r="J141" s="103"/>
      <c r="K141" s="103"/>
      <c r="L141" s="78"/>
      <c r="M141" s="103"/>
      <c r="N141" s="103"/>
      <c r="O141" s="103"/>
      <c r="P141" s="103"/>
      <c r="Q141" s="79"/>
      <c r="R141" s="80"/>
      <c r="S141" s="103"/>
    </row>
    <row r="142" spans="1:20" s="12" customFormat="1" ht="83.25" customHeight="1">
      <c r="A142" s="33">
        <v>1</v>
      </c>
      <c r="B142" s="104" t="s">
        <v>133</v>
      </c>
      <c r="C142" s="73" t="s">
        <v>296</v>
      </c>
      <c r="D142" s="105" t="s">
        <v>134</v>
      </c>
      <c r="E142" s="105">
        <v>2017</v>
      </c>
      <c r="F142" s="105">
        <v>1695.174</v>
      </c>
      <c r="G142" s="103">
        <v>1695.174</v>
      </c>
      <c r="H142" s="106">
        <v>600</v>
      </c>
      <c r="I142" s="103"/>
      <c r="J142" s="106">
        <v>600</v>
      </c>
      <c r="K142" s="103"/>
      <c r="L142" s="107">
        <v>49.246</v>
      </c>
      <c r="M142" s="103"/>
      <c r="N142" s="107">
        <v>49.246</v>
      </c>
      <c r="O142" s="103"/>
      <c r="P142" s="73" t="s">
        <v>26</v>
      </c>
      <c r="Q142" s="79">
        <f t="shared" si="6"/>
        <v>0</v>
      </c>
      <c r="R142" s="80">
        <f>(1-(G142-L142)/F142)*100</f>
        <v>2.905070511935659</v>
      </c>
      <c r="S142" s="103">
        <v>2019</v>
      </c>
      <c r="T142" s="16"/>
    </row>
    <row r="143" spans="1:20" s="12" customFormat="1" ht="12.75">
      <c r="A143" s="33"/>
      <c r="B143" s="193" t="s">
        <v>135</v>
      </c>
      <c r="C143" s="201"/>
      <c r="D143" s="70"/>
      <c r="E143" s="70"/>
      <c r="F143" s="32"/>
      <c r="G143" s="33"/>
      <c r="H143" s="33"/>
      <c r="I143" s="33"/>
      <c r="J143" s="33"/>
      <c r="K143" s="33"/>
      <c r="L143" s="34"/>
      <c r="M143" s="33"/>
      <c r="N143" s="33"/>
      <c r="O143" s="33"/>
      <c r="P143" s="33"/>
      <c r="Q143" s="35"/>
      <c r="R143" s="36"/>
      <c r="S143" s="33"/>
      <c r="T143" s="16"/>
    </row>
    <row r="144" spans="1:20" s="12" customFormat="1" ht="12.75">
      <c r="A144" s="33"/>
      <c r="B144" s="32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3"/>
      <c r="N144" s="33"/>
      <c r="O144" s="33"/>
      <c r="P144" s="33"/>
      <c r="Q144" s="35"/>
      <c r="R144" s="36"/>
      <c r="S144" s="33"/>
      <c r="T144" s="16"/>
    </row>
    <row r="145" spans="1:20" s="12" customFormat="1" ht="21.75" customHeight="1">
      <c r="A145" s="61"/>
      <c r="B145" s="183" t="s">
        <v>203</v>
      </c>
      <c r="C145" s="182"/>
      <c r="D145" s="182"/>
      <c r="E145" s="182"/>
      <c r="F145" s="182"/>
      <c r="G145" s="182"/>
      <c r="H145" s="188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16"/>
    </row>
    <row r="146" spans="1:20" s="12" customFormat="1" ht="72.75" customHeight="1">
      <c r="A146" s="103">
        <v>1</v>
      </c>
      <c r="B146" s="74" t="s">
        <v>204</v>
      </c>
      <c r="C146" s="73" t="s">
        <v>296</v>
      </c>
      <c r="D146" s="103" t="s">
        <v>278</v>
      </c>
      <c r="E146" s="103">
        <v>2017</v>
      </c>
      <c r="F146" s="103">
        <v>7987.452</v>
      </c>
      <c r="G146" s="103" t="s">
        <v>225</v>
      </c>
      <c r="H146" s="103">
        <v>7987.452</v>
      </c>
      <c r="I146" s="103"/>
      <c r="J146" s="103">
        <v>7987.452</v>
      </c>
      <c r="K146" s="103"/>
      <c r="L146" s="103">
        <f>M146+N146+O146</f>
        <v>555.856</v>
      </c>
      <c r="M146" s="103"/>
      <c r="N146" s="103">
        <v>555.856</v>
      </c>
      <c r="O146" s="103"/>
      <c r="P146" s="73" t="s">
        <v>26</v>
      </c>
      <c r="Q146" s="80">
        <v>0</v>
      </c>
      <c r="R146" s="80">
        <v>7</v>
      </c>
      <c r="S146" s="103">
        <v>2019</v>
      </c>
      <c r="T146" s="16"/>
    </row>
    <row r="147" spans="1:20" s="12" customFormat="1" ht="72" customHeight="1">
      <c r="A147" s="103">
        <v>2</v>
      </c>
      <c r="B147" s="74" t="s">
        <v>205</v>
      </c>
      <c r="C147" s="73" t="s">
        <v>296</v>
      </c>
      <c r="D147" s="103" t="s">
        <v>279</v>
      </c>
      <c r="E147" s="103">
        <v>2017</v>
      </c>
      <c r="F147" s="103">
        <v>6645.317</v>
      </c>
      <c r="G147" s="103" t="s">
        <v>226</v>
      </c>
      <c r="H147" s="103">
        <v>6645.317</v>
      </c>
      <c r="I147" s="103"/>
      <c r="J147" s="103">
        <v>6645.317</v>
      </c>
      <c r="K147" s="103"/>
      <c r="L147" s="106">
        <v>438.701</v>
      </c>
      <c r="M147" s="103"/>
      <c r="N147" s="106">
        <v>438.701</v>
      </c>
      <c r="O147" s="103"/>
      <c r="P147" s="73" t="s">
        <v>26</v>
      </c>
      <c r="Q147" s="80">
        <v>0</v>
      </c>
      <c r="R147" s="80">
        <v>6.6</v>
      </c>
      <c r="S147" s="103">
        <v>2019</v>
      </c>
      <c r="T147" s="11"/>
    </row>
    <row r="148" spans="1:20" s="12" customFormat="1" ht="72.75" customHeight="1">
      <c r="A148" s="103">
        <v>3</v>
      </c>
      <c r="B148" s="74" t="s">
        <v>206</v>
      </c>
      <c r="C148" s="73" t="s">
        <v>296</v>
      </c>
      <c r="D148" s="103" t="s">
        <v>280</v>
      </c>
      <c r="E148" s="103">
        <v>2017</v>
      </c>
      <c r="F148" s="103">
        <v>7207.649</v>
      </c>
      <c r="G148" s="103" t="s">
        <v>227</v>
      </c>
      <c r="H148" s="106">
        <v>704.56</v>
      </c>
      <c r="I148" s="103"/>
      <c r="J148" s="106">
        <v>704.56</v>
      </c>
      <c r="K148" s="103"/>
      <c r="L148" s="106">
        <f aca="true" t="shared" si="12" ref="L148:L165">M148+N148</f>
        <v>686.179</v>
      </c>
      <c r="M148" s="103"/>
      <c r="N148" s="106">
        <v>686.179</v>
      </c>
      <c r="O148" s="103"/>
      <c r="P148" s="73" t="s">
        <v>26</v>
      </c>
      <c r="Q148" s="80">
        <v>0</v>
      </c>
      <c r="R148" s="80">
        <v>9.5</v>
      </c>
      <c r="S148" s="103">
        <v>2019</v>
      </c>
      <c r="T148" s="11"/>
    </row>
    <row r="149" spans="1:20" s="12" customFormat="1" ht="72.75" customHeight="1">
      <c r="A149" s="103">
        <v>4</v>
      </c>
      <c r="B149" s="74" t="s">
        <v>207</v>
      </c>
      <c r="C149" s="73" t="s">
        <v>296</v>
      </c>
      <c r="D149" s="103" t="s">
        <v>281</v>
      </c>
      <c r="E149" s="103">
        <v>2017</v>
      </c>
      <c r="F149" s="103">
        <v>6540.141</v>
      </c>
      <c r="G149" s="103" t="s">
        <v>228</v>
      </c>
      <c r="H149" s="106">
        <v>639.31</v>
      </c>
      <c r="I149" s="103"/>
      <c r="J149" s="106">
        <v>639.31</v>
      </c>
      <c r="K149" s="103"/>
      <c r="L149" s="106">
        <f t="shared" si="12"/>
        <v>549.858</v>
      </c>
      <c r="M149" s="103"/>
      <c r="N149" s="106">
        <v>549.858</v>
      </c>
      <c r="O149" s="103"/>
      <c r="P149" s="73" t="s">
        <v>26</v>
      </c>
      <c r="Q149" s="80">
        <v>0</v>
      </c>
      <c r="R149" s="80">
        <v>8.4</v>
      </c>
      <c r="S149" s="103">
        <v>2019</v>
      </c>
      <c r="T149" s="11"/>
    </row>
    <row r="150" spans="1:20" s="12" customFormat="1" ht="69.75" customHeight="1">
      <c r="A150" s="103">
        <v>5</v>
      </c>
      <c r="B150" s="74" t="s">
        <v>208</v>
      </c>
      <c r="C150" s="73" t="s">
        <v>296</v>
      </c>
      <c r="D150" s="103" t="s">
        <v>282</v>
      </c>
      <c r="E150" s="103">
        <v>2017</v>
      </c>
      <c r="F150" s="103">
        <v>6317.127</v>
      </c>
      <c r="G150" s="103" t="s">
        <v>229</v>
      </c>
      <c r="H150" s="106">
        <v>617.51</v>
      </c>
      <c r="I150" s="103"/>
      <c r="J150" s="106">
        <v>617.51</v>
      </c>
      <c r="K150" s="103"/>
      <c r="L150" s="106">
        <f t="shared" si="12"/>
        <v>509.317</v>
      </c>
      <c r="M150" s="103"/>
      <c r="N150" s="106">
        <v>509.317</v>
      </c>
      <c r="O150" s="103"/>
      <c r="P150" s="73" t="s">
        <v>26</v>
      </c>
      <c r="Q150" s="80">
        <v>0</v>
      </c>
      <c r="R150" s="80">
        <v>8.1</v>
      </c>
      <c r="S150" s="103">
        <v>2019</v>
      </c>
      <c r="T150" s="11"/>
    </row>
    <row r="151" spans="1:20" s="12" customFormat="1" ht="72.75" customHeight="1">
      <c r="A151" s="103">
        <v>6</v>
      </c>
      <c r="B151" s="74" t="s">
        <v>209</v>
      </c>
      <c r="C151" s="73" t="s">
        <v>296</v>
      </c>
      <c r="D151" s="103" t="s">
        <v>283</v>
      </c>
      <c r="E151" s="103">
        <v>2017</v>
      </c>
      <c r="F151" s="106">
        <v>3250.48</v>
      </c>
      <c r="G151" s="106" t="s">
        <v>230</v>
      </c>
      <c r="H151" s="106">
        <v>317.74</v>
      </c>
      <c r="I151" s="103"/>
      <c r="J151" s="106">
        <v>317.74</v>
      </c>
      <c r="K151" s="103"/>
      <c r="L151" s="106">
        <f t="shared" si="12"/>
        <v>316.44</v>
      </c>
      <c r="M151" s="103"/>
      <c r="N151" s="106">
        <v>316.44</v>
      </c>
      <c r="O151" s="103"/>
      <c r="P151" s="73" t="s">
        <v>26</v>
      </c>
      <c r="Q151" s="80">
        <v>0</v>
      </c>
      <c r="R151" s="80">
        <v>9.7</v>
      </c>
      <c r="S151" s="103">
        <v>2019</v>
      </c>
      <c r="T151" s="11"/>
    </row>
    <row r="152" spans="1:20" s="12" customFormat="1" ht="69.75" customHeight="1">
      <c r="A152" s="103">
        <v>7</v>
      </c>
      <c r="B152" s="74" t="s">
        <v>210</v>
      </c>
      <c r="C152" s="73" t="s">
        <v>296</v>
      </c>
      <c r="D152" s="103" t="s">
        <v>284</v>
      </c>
      <c r="E152" s="103">
        <v>2017</v>
      </c>
      <c r="F152" s="106">
        <v>6904.02</v>
      </c>
      <c r="G152" s="106" t="s">
        <v>301</v>
      </c>
      <c r="H152" s="106">
        <v>674.88</v>
      </c>
      <c r="I152" s="103"/>
      <c r="J152" s="106">
        <v>674.88</v>
      </c>
      <c r="K152" s="103"/>
      <c r="L152" s="106">
        <f t="shared" si="12"/>
        <v>602.324</v>
      </c>
      <c r="M152" s="103"/>
      <c r="N152" s="106">
        <v>602.324</v>
      </c>
      <c r="O152" s="103"/>
      <c r="P152" s="73" t="s">
        <v>26</v>
      </c>
      <c r="Q152" s="80">
        <v>0</v>
      </c>
      <c r="R152" s="80">
        <v>8.7</v>
      </c>
      <c r="S152" s="103">
        <v>2019</v>
      </c>
      <c r="T152" s="11"/>
    </row>
    <row r="153" spans="1:20" ht="69.75" customHeight="1">
      <c r="A153" s="103">
        <v>8</v>
      </c>
      <c r="B153" s="74" t="s">
        <v>211</v>
      </c>
      <c r="C153" s="73" t="s">
        <v>296</v>
      </c>
      <c r="D153" s="103" t="s">
        <v>285</v>
      </c>
      <c r="E153" s="103">
        <v>2017</v>
      </c>
      <c r="F153" s="106">
        <v>7139.619</v>
      </c>
      <c r="G153" s="106" t="s">
        <v>277</v>
      </c>
      <c r="H153" s="106">
        <v>697.91</v>
      </c>
      <c r="I153" s="103"/>
      <c r="J153" s="106">
        <v>697.91</v>
      </c>
      <c r="K153" s="103"/>
      <c r="L153" s="106">
        <f t="shared" si="12"/>
        <v>486.12</v>
      </c>
      <c r="M153" s="103"/>
      <c r="N153" s="106">
        <v>486.12</v>
      </c>
      <c r="O153" s="103"/>
      <c r="P153" s="73" t="s">
        <v>26</v>
      </c>
      <c r="Q153" s="80">
        <v>0</v>
      </c>
      <c r="R153" s="80">
        <v>6.8</v>
      </c>
      <c r="S153" s="103">
        <v>2019</v>
      </c>
      <c r="T153" s="11"/>
    </row>
    <row r="154" spans="1:20" ht="84.75" customHeight="1">
      <c r="A154" s="103">
        <v>9</v>
      </c>
      <c r="B154" s="74" t="s">
        <v>212</v>
      </c>
      <c r="C154" s="73" t="s">
        <v>296</v>
      </c>
      <c r="D154" s="103" t="s">
        <v>286</v>
      </c>
      <c r="E154" s="103">
        <v>2017</v>
      </c>
      <c r="F154" s="103">
        <v>7218.419</v>
      </c>
      <c r="G154" s="103" t="s">
        <v>231</v>
      </c>
      <c r="H154" s="103">
        <v>7218.419</v>
      </c>
      <c r="I154" s="103"/>
      <c r="J154" s="103">
        <v>7218.419</v>
      </c>
      <c r="K154" s="103"/>
      <c r="L154" s="106">
        <f t="shared" si="12"/>
        <v>372.182</v>
      </c>
      <c r="M154" s="103"/>
      <c r="N154" s="106">
        <v>372.182</v>
      </c>
      <c r="O154" s="103"/>
      <c r="P154" s="73" t="s">
        <v>26</v>
      </c>
      <c r="Q154" s="80">
        <v>0</v>
      </c>
      <c r="R154" s="80">
        <v>5.2</v>
      </c>
      <c r="S154" s="103">
        <v>2019</v>
      </c>
      <c r="T154" s="11"/>
    </row>
    <row r="155" spans="1:19" s="21" customFormat="1" ht="80.25" customHeight="1">
      <c r="A155" s="103">
        <v>10</v>
      </c>
      <c r="B155" s="74" t="s">
        <v>213</v>
      </c>
      <c r="C155" s="73" t="s">
        <v>296</v>
      </c>
      <c r="D155" s="103" t="s">
        <v>287</v>
      </c>
      <c r="E155" s="103">
        <v>2017</v>
      </c>
      <c r="F155" s="103">
        <v>12152.933</v>
      </c>
      <c r="G155" s="103" t="s">
        <v>232</v>
      </c>
      <c r="H155" s="106">
        <v>1187.97</v>
      </c>
      <c r="I155" s="103"/>
      <c r="J155" s="106">
        <v>1187.97</v>
      </c>
      <c r="K155" s="103"/>
      <c r="L155" s="106">
        <f t="shared" si="12"/>
        <v>970.56</v>
      </c>
      <c r="M155" s="103"/>
      <c r="N155" s="106">
        <v>970.56</v>
      </c>
      <c r="O155" s="103"/>
      <c r="P155" s="73" t="s">
        <v>26</v>
      </c>
      <c r="Q155" s="80">
        <v>0</v>
      </c>
      <c r="R155" s="80">
        <v>8</v>
      </c>
      <c r="S155" s="103">
        <v>2019</v>
      </c>
    </row>
    <row r="156" spans="1:19" s="21" customFormat="1" ht="81" customHeight="1">
      <c r="A156" s="103">
        <v>11</v>
      </c>
      <c r="B156" s="74" t="s">
        <v>214</v>
      </c>
      <c r="C156" s="73" t="s">
        <v>296</v>
      </c>
      <c r="D156" s="103" t="s">
        <v>288</v>
      </c>
      <c r="E156" s="103">
        <v>2017</v>
      </c>
      <c r="F156" s="103">
        <v>11917.745</v>
      </c>
      <c r="G156" s="103" t="s">
        <v>233</v>
      </c>
      <c r="H156" s="106">
        <v>1164.98</v>
      </c>
      <c r="I156" s="103"/>
      <c r="J156" s="106">
        <v>1164.98</v>
      </c>
      <c r="K156" s="103"/>
      <c r="L156" s="106">
        <f t="shared" si="12"/>
        <v>847.209</v>
      </c>
      <c r="M156" s="103"/>
      <c r="N156" s="106">
        <v>847.209</v>
      </c>
      <c r="O156" s="103"/>
      <c r="P156" s="73" t="s">
        <v>26</v>
      </c>
      <c r="Q156" s="80">
        <v>0</v>
      </c>
      <c r="R156" s="80">
        <v>7.1</v>
      </c>
      <c r="S156" s="103">
        <v>2019</v>
      </c>
    </row>
    <row r="157" spans="1:19" s="21" customFormat="1" ht="80.25" customHeight="1">
      <c r="A157" s="103">
        <v>12</v>
      </c>
      <c r="B157" s="74" t="s">
        <v>215</v>
      </c>
      <c r="C157" s="73" t="s">
        <v>296</v>
      </c>
      <c r="D157" s="103" t="s">
        <v>288</v>
      </c>
      <c r="E157" s="103">
        <v>2017</v>
      </c>
      <c r="F157" s="103">
        <v>11301.593</v>
      </c>
      <c r="G157" s="103" t="s">
        <v>234</v>
      </c>
      <c r="H157" s="106">
        <v>1104.75</v>
      </c>
      <c r="I157" s="103"/>
      <c r="J157" s="106">
        <v>1104.75</v>
      </c>
      <c r="K157" s="103"/>
      <c r="L157" s="106">
        <f t="shared" si="12"/>
        <v>843.55</v>
      </c>
      <c r="M157" s="103"/>
      <c r="N157" s="106">
        <v>843.55</v>
      </c>
      <c r="O157" s="103"/>
      <c r="P157" s="73" t="s">
        <v>26</v>
      </c>
      <c r="Q157" s="80">
        <v>0</v>
      </c>
      <c r="R157" s="80">
        <v>7.5</v>
      </c>
      <c r="S157" s="103">
        <v>2019</v>
      </c>
    </row>
    <row r="158" spans="1:19" s="21" customFormat="1" ht="82.5" customHeight="1">
      <c r="A158" s="103">
        <v>13</v>
      </c>
      <c r="B158" s="74" t="s">
        <v>216</v>
      </c>
      <c r="C158" s="73" t="s">
        <v>296</v>
      </c>
      <c r="D158" s="103" t="s">
        <v>289</v>
      </c>
      <c r="E158" s="103">
        <v>2017</v>
      </c>
      <c r="F158" s="103">
        <v>13024.938</v>
      </c>
      <c r="G158" s="103" t="s">
        <v>235</v>
      </c>
      <c r="H158" s="106">
        <v>1273.21</v>
      </c>
      <c r="I158" s="103"/>
      <c r="J158" s="106">
        <v>1273.21</v>
      </c>
      <c r="K158" s="103"/>
      <c r="L158" s="106">
        <f t="shared" si="12"/>
        <v>622.049</v>
      </c>
      <c r="M158" s="103"/>
      <c r="N158" s="106">
        <v>622.049</v>
      </c>
      <c r="O158" s="103"/>
      <c r="P158" s="73" t="s">
        <v>26</v>
      </c>
      <c r="Q158" s="80">
        <v>0</v>
      </c>
      <c r="R158" s="80">
        <v>4.8</v>
      </c>
      <c r="S158" s="103">
        <v>2019</v>
      </c>
    </row>
    <row r="159" spans="1:19" s="21" customFormat="1" ht="81.75" customHeight="1">
      <c r="A159" s="103">
        <v>14</v>
      </c>
      <c r="B159" s="74" t="s">
        <v>217</v>
      </c>
      <c r="C159" s="73" t="s">
        <v>296</v>
      </c>
      <c r="D159" s="103" t="s">
        <v>290</v>
      </c>
      <c r="E159" s="103">
        <v>2017</v>
      </c>
      <c r="F159" s="106">
        <v>10924.31</v>
      </c>
      <c r="G159" s="106" t="s">
        <v>236</v>
      </c>
      <c r="H159" s="106">
        <v>1067.87</v>
      </c>
      <c r="I159" s="106"/>
      <c r="J159" s="106">
        <v>1067.87</v>
      </c>
      <c r="K159" s="103"/>
      <c r="L159" s="106">
        <f t="shared" si="12"/>
        <v>541.799</v>
      </c>
      <c r="M159" s="103"/>
      <c r="N159" s="106">
        <v>541.799</v>
      </c>
      <c r="O159" s="103"/>
      <c r="P159" s="73" t="s">
        <v>26</v>
      </c>
      <c r="Q159" s="80">
        <v>0</v>
      </c>
      <c r="R159" s="80">
        <v>5</v>
      </c>
      <c r="S159" s="103">
        <v>2019</v>
      </c>
    </row>
    <row r="160" spans="1:20" ht="79.5" customHeight="1">
      <c r="A160" s="103">
        <v>15</v>
      </c>
      <c r="B160" s="74" t="s">
        <v>218</v>
      </c>
      <c r="C160" s="73" t="s">
        <v>296</v>
      </c>
      <c r="D160" s="103" t="s">
        <v>291</v>
      </c>
      <c r="E160" s="103">
        <v>2017</v>
      </c>
      <c r="F160" s="103">
        <v>6775.738</v>
      </c>
      <c r="G160" s="103" t="s">
        <v>237</v>
      </c>
      <c r="H160" s="106">
        <v>662.34</v>
      </c>
      <c r="I160" s="103"/>
      <c r="J160" s="106">
        <v>662.34</v>
      </c>
      <c r="K160" s="103"/>
      <c r="L160" s="106">
        <f t="shared" si="12"/>
        <v>518.431</v>
      </c>
      <c r="M160" s="103"/>
      <c r="N160" s="106">
        <v>518.431</v>
      </c>
      <c r="O160" s="103"/>
      <c r="P160" s="73" t="s">
        <v>26</v>
      </c>
      <c r="Q160" s="80">
        <v>0</v>
      </c>
      <c r="R160" s="80">
        <v>7.7</v>
      </c>
      <c r="S160" s="103">
        <v>2019</v>
      </c>
      <c r="T160" s="11"/>
    </row>
    <row r="161" spans="1:19" s="21" customFormat="1" ht="82.5" customHeight="1">
      <c r="A161" s="103">
        <v>16</v>
      </c>
      <c r="B161" s="74" t="s">
        <v>219</v>
      </c>
      <c r="C161" s="73" t="s">
        <v>296</v>
      </c>
      <c r="D161" s="103" t="s">
        <v>292</v>
      </c>
      <c r="E161" s="103">
        <v>2017</v>
      </c>
      <c r="F161" s="103">
        <v>13080.283</v>
      </c>
      <c r="G161" s="103" t="s">
        <v>238</v>
      </c>
      <c r="H161" s="106">
        <v>1278.62</v>
      </c>
      <c r="I161" s="103"/>
      <c r="J161" s="106">
        <v>1278.62</v>
      </c>
      <c r="K161" s="103"/>
      <c r="L161" s="106">
        <f t="shared" si="12"/>
        <v>1087.359</v>
      </c>
      <c r="M161" s="103"/>
      <c r="N161" s="106">
        <v>1087.359</v>
      </c>
      <c r="O161" s="103"/>
      <c r="P161" s="73" t="s">
        <v>26</v>
      </c>
      <c r="Q161" s="80">
        <v>0</v>
      </c>
      <c r="R161" s="80">
        <v>8.3</v>
      </c>
      <c r="S161" s="103">
        <v>2019</v>
      </c>
    </row>
    <row r="162" spans="1:19" s="21" customFormat="1" ht="60" customHeight="1">
      <c r="A162" s="103">
        <v>17</v>
      </c>
      <c r="B162" s="74" t="s">
        <v>220</v>
      </c>
      <c r="C162" s="73" t="s">
        <v>296</v>
      </c>
      <c r="D162" s="103" t="s">
        <v>289</v>
      </c>
      <c r="E162" s="103">
        <v>2017</v>
      </c>
      <c r="F162" s="103">
        <v>13024.938</v>
      </c>
      <c r="G162" s="103" t="s">
        <v>235</v>
      </c>
      <c r="H162" s="106">
        <v>1273.21</v>
      </c>
      <c r="I162" s="103"/>
      <c r="J162" s="106">
        <v>1273.21</v>
      </c>
      <c r="K162" s="103"/>
      <c r="L162" s="106">
        <f t="shared" si="12"/>
        <v>925.944</v>
      </c>
      <c r="M162" s="103"/>
      <c r="N162" s="106">
        <v>925.944</v>
      </c>
      <c r="O162" s="103"/>
      <c r="P162" s="73" t="s">
        <v>26</v>
      </c>
      <c r="Q162" s="80">
        <v>0</v>
      </c>
      <c r="R162" s="80">
        <v>7.1</v>
      </c>
      <c r="S162" s="103">
        <v>2019</v>
      </c>
    </row>
    <row r="163" spans="1:19" s="20" customFormat="1" ht="95.25" customHeight="1">
      <c r="A163" s="103">
        <v>18</v>
      </c>
      <c r="B163" s="74" t="s">
        <v>221</v>
      </c>
      <c r="C163" s="73" t="s">
        <v>296</v>
      </c>
      <c r="D163" s="103" t="s">
        <v>293</v>
      </c>
      <c r="E163" s="103">
        <v>2017</v>
      </c>
      <c r="F163" s="103">
        <v>6897.884</v>
      </c>
      <c r="G163" s="103" t="s">
        <v>239</v>
      </c>
      <c r="H163" s="106">
        <v>674.28</v>
      </c>
      <c r="I163" s="103"/>
      <c r="J163" s="106">
        <v>674.28</v>
      </c>
      <c r="K163" s="103"/>
      <c r="L163" s="106">
        <f t="shared" si="12"/>
        <v>528.469</v>
      </c>
      <c r="M163" s="103"/>
      <c r="N163" s="106">
        <v>528.469</v>
      </c>
      <c r="O163" s="103"/>
      <c r="P163" s="73" t="s">
        <v>26</v>
      </c>
      <c r="Q163" s="80">
        <v>0</v>
      </c>
      <c r="R163" s="80">
        <v>7.7</v>
      </c>
      <c r="S163" s="103">
        <v>2019</v>
      </c>
    </row>
    <row r="164" spans="1:19" s="21" customFormat="1" ht="81.75" customHeight="1">
      <c r="A164" s="103">
        <v>19</v>
      </c>
      <c r="B164" s="74" t="s">
        <v>222</v>
      </c>
      <c r="C164" s="73" t="s">
        <v>296</v>
      </c>
      <c r="D164" s="103" t="s">
        <v>294</v>
      </c>
      <c r="E164" s="103">
        <v>2017</v>
      </c>
      <c r="F164" s="103">
        <v>6650.932</v>
      </c>
      <c r="G164" s="103" t="s">
        <v>240</v>
      </c>
      <c r="H164" s="106">
        <v>650.14</v>
      </c>
      <c r="I164" s="103"/>
      <c r="J164" s="106">
        <v>650.14</v>
      </c>
      <c r="K164" s="103"/>
      <c r="L164" s="106">
        <f t="shared" si="12"/>
        <v>564.827</v>
      </c>
      <c r="M164" s="103"/>
      <c r="N164" s="106">
        <v>564.827</v>
      </c>
      <c r="O164" s="103"/>
      <c r="P164" s="73" t="s">
        <v>26</v>
      </c>
      <c r="Q164" s="80">
        <v>0</v>
      </c>
      <c r="R164" s="80">
        <v>8.5</v>
      </c>
      <c r="S164" s="103">
        <v>2019</v>
      </c>
    </row>
    <row r="165" spans="1:19" s="21" customFormat="1" ht="81.75" customHeight="1">
      <c r="A165" s="103">
        <v>20</v>
      </c>
      <c r="B165" s="74" t="s">
        <v>223</v>
      </c>
      <c r="C165" s="73" t="s">
        <v>296</v>
      </c>
      <c r="D165" s="103" t="s">
        <v>295</v>
      </c>
      <c r="E165" s="103">
        <v>2017</v>
      </c>
      <c r="F165" s="103">
        <v>2959.532</v>
      </c>
      <c r="G165" s="103" t="s">
        <v>241</v>
      </c>
      <c r="H165" s="106">
        <v>998.77</v>
      </c>
      <c r="I165" s="103"/>
      <c r="J165" s="106">
        <v>998.77</v>
      </c>
      <c r="K165" s="103"/>
      <c r="L165" s="106">
        <f t="shared" si="12"/>
        <v>769.266</v>
      </c>
      <c r="M165" s="103"/>
      <c r="N165" s="106">
        <v>769.266</v>
      </c>
      <c r="O165" s="103"/>
      <c r="P165" s="73" t="s">
        <v>26</v>
      </c>
      <c r="Q165" s="80">
        <v>0</v>
      </c>
      <c r="R165" s="80">
        <v>26</v>
      </c>
      <c r="S165" s="103">
        <v>2019</v>
      </c>
    </row>
    <row r="166" spans="1:20" ht="21" customHeight="1">
      <c r="A166" s="148"/>
      <c r="B166" s="193" t="s">
        <v>224</v>
      </c>
      <c r="C166" s="194"/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1"/>
    </row>
    <row r="167" spans="1:20" ht="33" customHeight="1">
      <c r="A167" s="148"/>
      <c r="B167" s="193" t="s">
        <v>242</v>
      </c>
      <c r="C167" s="215"/>
      <c r="D167" s="215"/>
      <c r="E167" s="215"/>
      <c r="F167" s="215"/>
      <c r="G167" s="215"/>
      <c r="H167" s="194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1"/>
    </row>
    <row r="168" spans="1:20" ht="12.75">
      <c r="A168" s="20"/>
      <c r="B168" s="58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11"/>
    </row>
    <row r="169" spans="1:20" ht="12.75">
      <c r="A169" s="20"/>
      <c r="B169" s="58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11"/>
    </row>
    <row r="170" spans="1:20" ht="12.75">
      <c r="A170" s="20"/>
      <c r="B170" s="58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11"/>
    </row>
    <row r="171" spans="1:20" ht="12.75">
      <c r="A171" s="20"/>
      <c r="B171" s="58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11"/>
    </row>
    <row r="172" spans="1:20" ht="12.75">
      <c r="A172" s="20"/>
      <c r="B172" s="58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11"/>
    </row>
    <row r="173" spans="1:20" ht="12.75">
      <c r="A173" s="20"/>
      <c r="B173" s="58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11"/>
    </row>
    <row r="174" spans="1:20" ht="12.75">
      <c r="A174" s="20"/>
      <c r="B174" s="58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11"/>
    </row>
    <row r="175" spans="1:20" ht="12.75">
      <c r="A175" s="20"/>
      <c r="B175" s="58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11"/>
    </row>
    <row r="176" spans="1:20" ht="12.75">
      <c r="A176" s="20"/>
      <c r="B176" s="58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11"/>
    </row>
    <row r="177" spans="1:20" ht="12.75">
      <c r="A177" s="20"/>
      <c r="B177" s="58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11"/>
    </row>
    <row r="178" spans="1:20" ht="12.75">
      <c r="A178" s="20"/>
      <c r="B178" s="58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11"/>
    </row>
    <row r="179" spans="1:20" ht="12.75">
      <c r="A179" s="20"/>
      <c r="B179" s="58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11"/>
    </row>
    <row r="180" spans="1:20" ht="12.75">
      <c r="A180" s="20"/>
      <c r="B180" s="58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11"/>
    </row>
    <row r="181" spans="1:20" ht="12.75">
      <c r="A181" s="20"/>
      <c r="B181" s="58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11"/>
    </row>
    <row r="182" spans="1:20" ht="12.75">
      <c r="A182" s="20"/>
      <c r="B182" s="58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11"/>
    </row>
    <row r="183" spans="1:20" ht="12.75">
      <c r="A183" s="20"/>
      <c r="B183" s="58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11"/>
    </row>
    <row r="184" spans="1:20" ht="12.75">
      <c r="A184" s="20"/>
      <c r="B184" s="58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11"/>
    </row>
    <row r="185" spans="1:20" ht="12.75">
      <c r="A185" s="20"/>
      <c r="B185" s="58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11"/>
    </row>
    <row r="186" spans="1:20" ht="12.75">
      <c r="A186" s="20"/>
      <c r="B186" s="58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11"/>
    </row>
    <row r="187" spans="1:20" ht="12.75">
      <c r="A187" s="20"/>
      <c r="B187" s="58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11"/>
    </row>
    <row r="188" spans="1:20" ht="12.75">
      <c r="A188" s="20"/>
      <c r="B188" s="58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11"/>
    </row>
    <row r="189" spans="1:20" ht="12.75">
      <c r="A189" s="20"/>
      <c r="B189" s="58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11"/>
    </row>
    <row r="190" spans="1:20" ht="12.75">
      <c r="A190" s="20"/>
      <c r="B190" s="58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11"/>
    </row>
    <row r="191" spans="1:20" ht="12.75">
      <c r="A191" s="20"/>
      <c r="B191" s="58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11"/>
    </row>
    <row r="192" spans="1:20" ht="12.75">
      <c r="A192" s="20"/>
      <c r="B192" s="58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11"/>
    </row>
    <row r="193" spans="1:20" ht="12.75">
      <c r="A193" s="20"/>
      <c r="B193" s="58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11"/>
    </row>
    <row r="194" spans="1:20" ht="12.75">
      <c r="A194" s="20"/>
      <c r="B194" s="58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11"/>
    </row>
    <row r="195" spans="1:20" ht="12.75">
      <c r="A195" s="20"/>
      <c r="B195" s="58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11"/>
    </row>
    <row r="196" spans="1:20" ht="12.75">
      <c r="A196" s="20"/>
      <c r="B196" s="58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11"/>
    </row>
    <row r="197" spans="1:20" ht="12.75">
      <c r="A197" s="20"/>
      <c r="B197" s="58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11"/>
    </row>
    <row r="198" spans="1:20" ht="12.75">
      <c r="A198" s="20"/>
      <c r="B198" s="58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11"/>
    </row>
    <row r="199" spans="1:20" ht="12.75">
      <c r="A199" s="20"/>
      <c r="B199" s="58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11"/>
    </row>
    <row r="200" spans="1:20" ht="12.75">
      <c r="A200" s="20"/>
      <c r="B200" s="58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11"/>
    </row>
    <row r="201" spans="1:20" ht="12.75">
      <c r="A201" s="20"/>
      <c r="B201" s="58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11"/>
    </row>
    <row r="202" spans="1:20" ht="12.75">
      <c r="A202" s="20"/>
      <c r="B202" s="58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11"/>
    </row>
    <row r="203" spans="1:20" ht="12.75">
      <c r="A203" s="20"/>
      <c r="B203" s="58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11"/>
    </row>
    <row r="204" spans="1:20" ht="12.75">
      <c r="A204" s="20"/>
      <c r="B204" s="58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11"/>
    </row>
    <row r="205" spans="1:20" ht="12.75">
      <c r="A205" s="20"/>
      <c r="B205" s="58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11"/>
    </row>
    <row r="206" spans="1:20" ht="12.75">
      <c r="A206" s="20"/>
      <c r="B206" s="58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11"/>
    </row>
    <row r="207" spans="1:20" ht="12.75">
      <c r="A207" s="20"/>
      <c r="B207" s="58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11"/>
    </row>
    <row r="208" spans="1:20" ht="12.75">
      <c r="A208" s="20"/>
      <c r="B208" s="58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11"/>
    </row>
    <row r="209" spans="1:20" ht="12.75">
      <c r="A209" s="20"/>
      <c r="B209" s="58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11"/>
    </row>
    <row r="210" spans="1:20" ht="12.75">
      <c r="A210" s="20"/>
      <c r="B210" s="58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11"/>
    </row>
    <row r="211" spans="1:20" ht="12.75">
      <c r="A211" s="20"/>
      <c r="B211" s="58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11"/>
    </row>
    <row r="212" spans="1:20" ht="12.75">
      <c r="A212" s="20"/>
      <c r="B212" s="58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11"/>
    </row>
    <row r="213" spans="1:20" ht="12.75">
      <c r="A213" s="20"/>
      <c r="B213" s="58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11"/>
    </row>
    <row r="214" spans="1:20" ht="12.75">
      <c r="A214" s="20"/>
      <c r="B214" s="58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11"/>
    </row>
    <row r="215" spans="1:20" ht="12.75">
      <c r="A215" s="20"/>
      <c r="B215" s="58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11"/>
    </row>
    <row r="216" spans="1:20" ht="12.75">
      <c r="A216" s="20"/>
      <c r="B216" s="58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11"/>
    </row>
    <row r="217" spans="1:20" ht="12.75">
      <c r="A217" s="20"/>
      <c r="B217" s="58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11"/>
    </row>
    <row r="218" spans="1:20" ht="12.75">
      <c r="A218" s="20"/>
      <c r="B218" s="58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11"/>
    </row>
    <row r="219" spans="1:20" ht="12.75">
      <c r="A219" s="20"/>
      <c r="B219" s="58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11"/>
    </row>
    <row r="220" spans="1:20" ht="12.75">
      <c r="A220" s="20"/>
      <c r="B220" s="58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11"/>
    </row>
    <row r="221" spans="1:20" ht="12.75">
      <c r="A221" s="20"/>
      <c r="B221" s="58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11"/>
    </row>
    <row r="222" spans="1:20" ht="12.75">
      <c r="A222" s="20"/>
      <c r="B222" s="58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11"/>
    </row>
    <row r="223" spans="1:20" ht="12.75">
      <c r="A223" s="20"/>
      <c r="B223" s="58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11"/>
    </row>
    <row r="224" spans="1:20" ht="12.75">
      <c r="A224" s="20"/>
      <c r="B224" s="58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11"/>
    </row>
    <row r="225" spans="1:20" ht="12.75">
      <c r="A225" s="20"/>
      <c r="B225" s="58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11"/>
    </row>
    <row r="226" spans="1:20" ht="12.75">
      <c r="A226" s="20"/>
      <c r="B226" s="58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11"/>
    </row>
    <row r="227" spans="1:20" ht="12.75">
      <c r="A227" s="20"/>
      <c r="B227" s="58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11"/>
    </row>
    <row r="228" spans="1:20" ht="12.75">
      <c r="A228" s="20"/>
      <c r="B228" s="58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11"/>
    </row>
    <row r="229" spans="1:20" ht="12.75">
      <c r="A229" s="20"/>
      <c r="B229" s="58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11"/>
    </row>
    <row r="230" spans="1:20" ht="12.75">
      <c r="A230" s="20"/>
      <c r="B230" s="58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11"/>
    </row>
    <row r="231" spans="1:20" ht="12.75">
      <c r="A231" s="20"/>
      <c r="B231" s="58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11"/>
    </row>
    <row r="232" spans="1:20" ht="12.75">
      <c r="A232" s="20"/>
      <c r="B232" s="58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11"/>
    </row>
    <row r="233" spans="1:20" ht="12.75">
      <c r="A233" s="20"/>
      <c r="B233" s="58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11"/>
    </row>
    <row r="234" spans="1:20" ht="12.75">
      <c r="A234" s="20"/>
      <c r="B234" s="58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11"/>
    </row>
    <row r="235" spans="1:20" ht="12.75">
      <c r="A235" s="20"/>
      <c r="B235" s="58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11"/>
    </row>
    <row r="236" spans="1:20" ht="12.75">
      <c r="A236" s="20"/>
      <c r="B236" s="58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11"/>
    </row>
    <row r="237" spans="1:20" ht="12.75">
      <c r="A237" s="20"/>
      <c r="B237" s="58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11"/>
    </row>
    <row r="238" spans="1:20" ht="12.75">
      <c r="A238" s="20"/>
      <c r="B238" s="58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11"/>
    </row>
    <row r="239" spans="1:20" ht="12.75">
      <c r="A239" s="20"/>
      <c r="B239" s="58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11"/>
    </row>
    <row r="240" spans="1:20" ht="12.75">
      <c r="A240" s="20"/>
      <c r="B240" s="58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11"/>
    </row>
    <row r="241" spans="1:20" ht="12.75">
      <c r="A241" s="20"/>
      <c r="B241" s="58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11"/>
    </row>
    <row r="242" spans="1:20" ht="12.75">
      <c r="A242" s="20"/>
      <c r="B242" s="58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11"/>
    </row>
    <row r="243" spans="1:20" ht="12.75">
      <c r="A243" s="20"/>
      <c r="B243" s="58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11"/>
    </row>
    <row r="244" spans="1:20" ht="12.75">
      <c r="A244" s="20"/>
      <c r="B244" s="58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11"/>
    </row>
    <row r="245" spans="1:20" ht="12.75">
      <c r="A245" s="20"/>
      <c r="B245" s="58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11"/>
    </row>
    <row r="246" spans="1:20" ht="12.75">
      <c r="A246" s="20"/>
      <c r="B246" s="58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11"/>
    </row>
    <row r="247" spans="1:20" ht="12.75">
      <c r="A247" s="20"/>
      <c r="B247" s="58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11"/>
    </row>
    <row r="248" spans="1:19" ht="12.75">
      <c r="A248" s="20"/>
      <c r="B248" s="58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</row>
    <row r="249" spans="1:19" ht="12.75">
      <c r="A249" s="20"/>
      <c r="B249" s="58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</row>
    <row r="250" spans="1:19" ht="12.75">
      <c r="A250" s="20"/>
      <c r="B250" s="58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</row>
    <row r="251" spans="1:19" ht="12.75">
      <c r="A251" s="20"/>
      <c r="B251" s="58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</row>
    <row r="252" spans="1:19" ht="12.75">
      <c r="A252" s="20"/>
      <c r="B252" s="58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</row>
    <row r="253" spans="1:19" ht="12.75">
      <c r="A253" s="20"/>
      <c r="B253" s="58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</row>
    <row r="254" spans="1:19" ht="12.75">
      <c r="A254" s="20"/>
      <c r="B254" s="58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</row>
    <row r="255" spans="1:19" ht="12.75">
      <c r="A255" s="20"/>
      <c r="B255" s="58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</row>
    <row r="256" spans="1:19" ht="12.75">
      <c r="A256" s="20"/>
      <c r="B256" s="58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</row>
    <row r="257" spans="1:19" ht="12.75">
      <c r="A257" s="20"/>
      <c r="B257" s="58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</row>
    <row r="258" spans="1:19" ht="12.75">
      <c r="A258" s="20"/>
      <c r="B258" s="58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</row>
    <row r="259" spans="1:19" ht="12.75">
      <c r="A259" s="20"/>
      <c r="B259" s="58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</row>
    <row r="260" spans="1:19" ht="12.75">
      <c r="A260" s="20"/>
      <c r="B260" s="58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</row>
    <row r="261" spans="1:19" ht="12.75">
      <c r="A261" s="20"/>
      <c r="B261" s="58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</row>
    <row r="262" spans="1:19" ht="12.75">
      <c r="A262" s="20"/>
      <c r="B262" s="58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</row>
    <row r="263" spans="1:19" ht="12.75">
      <c r="A263" s="20"/>
      <c r="B263" s="58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</row>
    <row r="264" spans="1:19" ht="12.75">
      <c r="A264" s="20"/>
      <c r="B264" s="58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</row>
    <row r="265" spans="1:19" ht="12.75">
      <c r="A265" s="20"/>
      <c r="B265" s="58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</row>
    <row r="266" spans="1:19" ht="12.75">
      <c r="A266" s="20"/>
      <c r="B266" s="58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</row>
    <row r="267" spans="1:19" ht="12.75">
      <c r="A267" s="20"/>
      <c r="B267" s="58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</row>
    <row r="268" spans="1:19" ht="12.75">
      <c r="A268" s="20"/>
      <c r="B268" s="58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</row>
    <row r="269" spans="1:19" ht="12.75">
      <c r="A269" s="20"/>
      <c r="B269" s="58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</row>
    <row r="270" spans="1:19" ht="12.75">
      <c r="A270" s="20"/>
      <c r="B270" s="58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</row>
    <row r="271" spans="1:19" ht="12.75">
      <c r="A271" s="20"/>
      <c r="B271" s="58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</row>
    <row r="272" spans="1:19" ht="12.75">
      <c r="A272" s="20"/>
      <c r="B272" s="58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</row>
    <row r="273" spans="1:19" ht="12.75">
      <c r="A273" s="20"/>
      <c r="B273" s="58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</row>
    <row r="274" spans="1:19" ht="12.75">
      <c r="A274" s="20"/>
      <c r="B274" s="58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</row>
    <row r="275" spans="1:19" ht="12.75">
      <c r="A275" s="20"/>
      <c r="B275" s="58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</row>
    <row r="276" spans="1:19" ht="12.75">
      <c r="A276" s="20"/>
      <c r="B276" s="58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</row>
    <row r="277" spans="1:19" ht="12.75">
      <c r="A277" s="20"/>
      <c r="B277" s="58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</row>
    <row r="278" spans="1:19" ht="12.75">
      <c r="A278" s="20"/>
      <c r="B278" s="58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</row>
    <row r="279" spans="1:19" ht="12.75">
      <c r="A279" s="20"/>
      <c r="B279" s="58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</row>
    <row r="280" spans="1:19" ht="12.75">
      <c r="A280" s="20"/>
      <c r="B280" s="58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</row>
    <row r="281" spans="1:19" ht="12.75">
      <c r="A281" s="20"/>
      <c r="B281" s="58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</row>
    <row r="282" spans="1:19" ht="12.75">
      <c r="A282" s="20"/>
      <c r="B282" s="58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</row>
    <row r="283" spans="1:19" ht="12.75">
      <c r="A283" s="20"/>
      <c r="B283" s="58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</row>
    <row r="284" spans="1:19" ht="12.75">
      <c r="A284" s="20"/>
      <c r="B284" s="58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</row>
    <row r="285" spans="1:19" ht="12.75">
      <c r="A285" s="20"/>
      <c r="B285" s="58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</row>
    <row r="286" spans="1:19" ht="12.75">
      <c r="A286" s="20"/>
      <c r="B286" s="58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</row>
    <row r="287" spans="1:19" ht="12.75">
      <c r="A287" s="20"/>
      <c r="B287" s="58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</row>
    <row r="288" spans="1:19" ht="12.75">
      <c r="A288" s="20"/>
      <c r="B288" s="58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</row>
    <row r="289" spans="1:19" ht="12.75">
      <c r="A289" s="20"/>
      <c r="B289" s="58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</row>
    <row r="290" spans="1:19" ht="12.75">
      <c r="A290" s="20"/>
      <c r="B290" s="58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</row>
    <row r="291" spans="1:19" ht="12.75">
      <c r="A291" s="20"/>
      <c r="B291" s="58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</row>
    <row r="292" spans="1:19" ht="12.75">
      <c r="A292" s="20"/>
      <c r="B292" s="58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</row>
    <row r="293" spans="1:19" ht="12.75">
      <c r="A293" s="20"/>
      <c r="B293" s="58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</row>
    <row r="294" spans="1:19" ht="12.75">
      <c r="A294" s="20"/>
      <c r="B294" s="58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</row>
    <row r="295" spans="1:19" ht="12.75">
      <c r="A295" s="20"/>
      <c r="B295" s="58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</row>
    <row r="296" spans="1:19" ht="12.75">
      <c r="A296" s="20"/>
      <c r="B296" s="58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</row>
    <row r="297" spans="1:19" ht="12.75">
      <c r="A297" s="20"/>
      <c r="B297" s="58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</row>
    <row r="298" spans="1:19" ht="12.75">
      <c r="A298" s="20"/>
      <c r="B298" s="58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</row>
    <row r="299" spans="1:19" ht="12.75">
      <c r="A299" s="20"/>
      <c r="B299" s="58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</row>
    <row r="300" spans="1:19" ht="12.75">
      <c r="A300" s="20"/>
      <c r="B300" s="58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</row>
    <row r="301" spans="1:19" ht="12.75">
      <c r="A301" s="20"/>
      <c r="B301" s="58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</row>
    <row r="302" spans="1:19" ht="12.75">
      <c r="A302" s="20"/>
      <c r="B302" s="58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</row>
    <row r="303" spans="1:19" ht="12.75">
      <c r="A303" s="20"/>
      <c r="B303" s="58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</row>
    <row r="304" spans="1:19" ht="12.75">
      <c r="A304" s="20"/>
      <c r="B304" s="58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</row>
    <row r="305" spans="1:19" ht="12.75">
      <c r="A305" s="20"/>
      <c r="B305" s="58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</row>
    <row r="306" spans="1:19" ht="12.75">
      <c r="A306" s="20"/>
      <c r="B306" s="58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</row>
    <row r="307" spans="1:19" ht="12.75">
      <c r="A307" s="20"/>
      <c r="B307" s="58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</row>
    <row r="308" spans="1:19" ht="12.75">
      <c r="A308" s="20"/>
      <c r="B308" s="58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</row>
    <row r="309" spans="1:19" ht="12.75">
      <c r="A309" s="20"/>
      <c r="B309" s="58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</row>
    <row r="310" spans="1:19" ht="12.75">
      <c r="A310" s="20"/>
      <c r="B310" s="58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</row>
    <row r="311" spans="1:19" ht="12.75">
      <c r="A311" s="20"/>
      <c r="B311" s="58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</row>
    <row r="312" spans="1:19" ht="12.75">
      <c r="A312" s="20"/>
      <c r="B312" s="58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</row>
    <row r="313" spans="1:19" ht="12.75">
      <c r="A313" s="20"/>
      <c r="B313" s="58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</row>
    <row r="314" spans="1:19" ht="12.75">
      <c r="A314" s="20"/>
      <c r="B314" s="58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</row>
    <row r="315" spans="1:19" ht="12.75">
      <c r="A315" s="20"/>
      <c r="B315" s="58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</row>
    <row r="316" spans="1:19" ht="12.75">
      <c r="A316" s="20"/>
      <c r="B316" s="58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</row>
    <row r="317" spans="1:19" ht="12.75">
      <c r="A317" s="20"/>
      <c r="B317" s="58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</row>
    <row r="318" spans="1:19" ht="12.75">
      <c r="A318" s="20"/>
      <c r="B318" s="58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</row>
    <row r="319" spans="1:19" ht="12.75">
      <c r="A319" s="20"/>
      <c r="B319" s="58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</row>
    <row r="320" spans="1:19" ht="12.75">
      <c r="A320" s="20"/>
      <c r="B320" s="58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</row>
    <row r="321" spans="1:19" ht="12.75">
      <c r="A321" s="20"/>
      <c r="B321" s="58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</row>
    <row r="322" spans="1:19" ht="12.75">
      <c r="A322" s="20"/>
      <c r="B322" s="58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</row>
    <row r="323" spans="1:19" ht="12.75">
      <c r="A323" s="20"/>
      <c r="B323" s="58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</row>
    <row r="324" spans="1:19" ht="12.75">
      <c r="A324" s="20"/>
      <c r="B324" s="58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</row>
    <row r="325" spans="1:19" ht="12.75">
      <c r="A325" s="20"/>
      <c r="B325" s="58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</row>
    <row r="326" spans="1:19" ht="12.75">
      <c r="A326" s="20"/>
      <c r="B326" s="58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</row>
    <row r="327" spans="1:19" ht="12.75">
      <c r="A327" s="20"/>
      <c r="B327" s="58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</row>
    <row r="328" spans="1:19" ht="12.75">
      <c r="A328" s="20"/>
      <c r="B328" s="58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</row>
    <row r="329" spans="1:19" ht="12.75">
      <c r="A329" s="20"/>
      <c r="B329" s="58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</row>
    <row r="330" spans="1:19" ht="12.75">
      <c r="A330" s="20"/>
      <c r="B330" s="58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</row>
    <row r="331" spans="1:19" ht="12.75">
      <c r="A331" s="20"/>
      <c r="B331" s="58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</row>
    <row r="332" spans="1:19" ht="12.75">
      <c r="A332" s="20"/>
      <c r="B332" s="58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</row>
    <row r="333" spans="1:19" ht="12.75">
      <c r="A333" s="20"/>
      <c r="B333" s="58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</row>
    <row r="334" spans="1:19" ht="12.75">
      <c r="A334" s="20"/>
      <c r="B334" s="58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</row>
    <row r="335" spans="1:19" ht="12.75">
      <c r="A335" s="20"/>
      <c r="B335" s="58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</row>
    <row r="336" spans="1:19" ht="12.75">
      <c r="A336" s="20"/>
      <c r="B336" s="58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</row>
    <row r="337" spans="1:19" ht="12.75">
      <c r="A337" s="20"/>
      <c r="B337" s="58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</row>
    <row r="338" spans="1:19" ht="12.75">
      <c r="A338" s="20"/>
      <c r="B338" s="58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</row>
    <row r="339" spans="1:19" ht="12.75">
      <c r="A339" s="20"/>
      <c r="B339" s="58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</row>
    <row r="340" spans="1:19" ht="12.75">
      <c r="A340" s="20"/>
      <c r="B340" s="58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</row>
    <row r="341" spans="1:19" ht="12.75">
      <c r="A341" s="20"/>
      <c r="B341" s="58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</row>
    <row r="342" spans="1:19" ht="12.75">
      <c r="A342" s="20"/>
      <c r="B342" s="58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</row>
    <row r="343" spans="1:19" ht="12.75">
      <c r="A343" s="20"/>
      <c r="B343" s="58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</row>
    <row r="344" spans="1:19" ht="12.75">
      <c r="A344" s="20"/>
      <c r="B344" s="58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</row>
    <row r="345" spans="1:19" ht="12.75">
      <c r="A345" s="20"/>
      <c r="B345" s="58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</row>
    <row r="346" spans="1:19" ht="12.75">
      <c r="A346" s="20"/>
      <c r="B346" s="58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</row>
    <row r="347" spans="1:19" ht="12.75">
      <c r="A347" s="20"/>
      <c r="B347" s="58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</row>
    <row r="348" spans="1:19" ht="12.75">
      <c r="A348" s="20"/>
      <c r="B348" s="58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</row>
    <row r="349" spans="1:19" ht="12.75">
      <c r="A349" s="20"/>
      <c r="B349" s="58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</row>
    <row r="350" spans="1:19" ht="12.75">
      <c r="A350" s="20"/>
      <c r="B350" s="58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</row>
    <row r="351" spans="1:19" ht="12.75">
      <c r="A351" s="20"/>
      <c r="B351" s="58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</row>
    <row r="352" spans="1:19" ht="12.75">
      <c r="A352" s="20"/>
      <c r="B352" s="58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</row>
    <row r="353" spans="1:19" ht="12.75">
      <c r="A353" s="20"/>
      <c r="B353" s="58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</row>
    <row r="354" spans="1:19" ht="12.75">
      <c r="A354" s="20"/>
      <c r="B354" s="58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</row>
    <row r="355" spans="1:19" ht="12.75">
      <c r="A355" s="20"/>
      <c r="B355" s="58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</row>
    <row r="356" spans="1:19" ht="12.75">
      <c r="A356" s="20"/>
      <c r="B356" s="58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</row>
    <row r="357" spans="1:19" ht="12.75">
      <c r="A357" s="20"/>
      <c r="B357" s="58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</row>
    <row r="358" spans="1:19" ht="12.75">
      <c r="A358" s="20"/>
      <c r="B358" s="58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</row>
    <row r="359" spans="1:19" ht="12.75">
      <c r="A359" s="20"/>
      <c r="B359" s="58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</row>
    <row r="360" spans="1:19" ht="12.75">
      <c r="A360" s="20"/>
      <c r="B360" s="58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</row>
    <row r="361" spans="1:19" ht="12.75">
      <c r="A361" s="20"/>
      <c r="B361" s="58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</row>
    <row r="362" spans="1:19" ht="12.75">
      <c r="A362" s="20"/>
      <c r="B362" s="58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</row>
    <row r="363" spans="1:19" ht="12.75">
      <c r="A363" s="20"/>
      <c r="B363" s="58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</row>
    <row r="364" spans="1:19" ht="12.75">
      <c r="A364" s="20"/>
      <c r="B364" s="58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</row>
    <row r="365" spans="1:19" ht="12.75">
      <c r="A365" s="20"/>
      <c r="B365" s="58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</row>
    <row r="366" spans="1:19" ht="12.75">
      <c r="A366" s="20"/>
      <c r="B366" s="58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</row>
    <row r="367" spans="1:19" ht="12.75">
      <c r="A367" s="20"/>
      <c r="B367" s="58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</row>
    <row r="368" spans="1:19" ht="12.75">
      <c r="A368" s="20"/>
      <c r="B368" s="58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</row>
    <row r="369" spans="1:19" ht="12.75">
      <c r="A369" s="20"/>
      <c r="B369" s="58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</row>
    <row r="370" spans="1:19" ht="12.75">
      <c r="A370" s="20"/>
      <c r="B370" s="58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</row>
    <row r="371" spans="1:19" ht="12.75">
      <c r="A371" s="20"/>
      <c r="B371" s="58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</row>
    <row r="372" spans="1:19" ht="12.75">
      <c r="A372" s="20"/>
      <c r="B372" s="58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</row>
    <row r="373" spans="1:19" ht="12.75">
      <c r="A373" s="20"/>
      <c r="B373" s="58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</row>
    <row r="374" spans="1:19" ht="12.75">
      <c r="A374" s="20"/>
      <c r="B374" s="58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</row>
    <row r="375" spans="1:19" ht="12.75">
      <c r="A375" s="20"/>
      <c r="B375" s="58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</row>
    <row r="376" spans="1:19" ht="12.75">
      <c r="A376" s="20"/>
      <c r="B376" s="58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</row>
    <row r="377" spans="1:19" ht="12.75">
      <c r="A377" s="20"/>
      <c r="B377" s="58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</row>
    <row r="378" spans="1:19" ht="12.75">
      <c r="A378" s="20"/>
      <c r="B378" s="58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</row>
    <row r="379" spans="1:19" ht="12.75">
      <c r="A379" s="20"/>
      <c r="B379" s="58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</row>
    <row r="380" spans="1:19" ht="12.75">
      <c r="A380" s="20"/>
      <c r="B380" s="58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</row>
    <row r="381" spans="1:19" ht="12.75">
      <c r="A381" s="20"/>
      <c r="B381" s="58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</row>
    <row r="382" spans="1:19" ht="12.75">
      <c r="A382" s="20"/>
      <c r="B382" s="58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</row>
    <row r="383" spans="1:19" ht="12.75">
      <c r="A383" s="20"/>
      <c r="B383" s="58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</row>
    <row r="384" spans="1:19" ht="12.75">
      <c r="A384" s="20"/>
      <c r="B384" s="58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</row>
    <row r="385" spans="1:19" ht="12.75">
      <c r="A385" s="20"/>
      <c r="B385" s="58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</row>
    <row r="386" spans="1:19" ht="12.75">
      <c r="A386" s="20"/>
      <c r="B386" s="58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</row>
    <row r="387" spans="1:19" ht="12.75">
      <c r="A387" s="20"/>
      <c r="B387" s="58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</row>
    <row r="388" spans="1:19" ht="12.75">
      <c r="A388" s="20"/>
      <c r="B388" s="58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</row>
    <row r="389" spans="1:19" ht="12.75">
      <c r="A389" s="20"/>
      <c r="B389" s="58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</row>
    <row r="390" spans="1:19" ht="12.75">
      <c r="A390" s="20"/>
      <c r="B390" s="58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</row>
    <row r="391" spans="1:19" ht="12.75">
      <c r="A391" s="20"/>
      <c r="B391" s="58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</row>
    <row r="392" spans="1:19" ht="12.75">
      <c r="A392" s="20"/>
      <c r="B392" s="58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</row>
    <row r="393" spans="1:19" ht="12.75">
      <c r="A393" s="21"/>
      <c r="B393" s="27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</row>
    <row r="394" spans="1:19" ht="12.75">
      <c r="A394" s="21"/>
      <c r="B394" s="27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</row>
    <row r="395" spans="1:19" ht="12.75">
      <c r="A395" s="21"/>
      <c r="B395" s="27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</row>
    <row r="396" spans="1:19" ht="12.75">
      <c r="A396" s="21"/>
      <c r="B396" s="27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</row>
    <row r="397" spans="1:19" ht="12.75">
      <c r="A397" s="21"/>
      <c r="B397" s="27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</row>
    <row r="398" spans="1:19" ht="12.75">
      <c r="A398" s="21"/>
      <c r="B398" s="27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</row>
    <row r="399" spans="1:19" ht="12.75">
      <c r="A399" s="21"/>
      <c r="B399" s="27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</row>
    <row r="400" spans="1:19" ht="12.75">
      <c r="A400" s="21"/>
      <c r="B400" s="27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</row>
    <row r="401" spans="1:19" ht="12.75">
      <c r="A401" s="21"/>
      <c r="B401" s="27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</row>
    <row r="402" spans="1:19" ht="12.75">
      <c r="A402" s="21"/>
      <c r="B402" s="27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</row>
    <row r="403" spans="1:19" ht="12.75">
      <c r="A403" s="21"/>
      <c r="B403" s="27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</row>
    <row r="404" spans="1:19" ht="12.75">
      <c r="A404" s="21"/>
      <c r="B404" s="27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</row>
    <row r="405" spans="1:19" ht="12.75">
      <c r="A405" s="21"/>
      <c r="B405" s="27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</row>
    <row r="406" spans="1:19" ht="12.75">
      <c r="A406" s="21"/>
      <c r="B406" s="27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</row>
    <row r="407" spans="1:19" ht="12.75">
      <c r="A407" s="21"/>
      <c r="B407" s="27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</row>
    <row r="408" spans="1:19" ht="12.75">
      <c r="A408" s="21"/>
      <c r="B408" s="27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11"/>
    </row>
    <row r="409" spans="1:19" ht="12.75">
      <c r="A409" s="21"/>
      <c r="B409" s="27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11"/>
    </row>
    <row r="410" spans="1:19" ht="12.75">
      <c r="A410" s="21"/>
      <c r="B410" s="27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11"/>
    </row>
    <row r="411" spans="1:19" ht="12.75">
      <c r="A411" s="21"/>
      <c r="B411" s="27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11"/>
    </row>
    <row r="412" spans="1:19" ht="12.75">
      <c r="A412" s="11"/>
      <c r="B412" s="13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</row>
    <row r="413" spans="2:19" ht="12.75">
      <c r="B413" s="13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S413" s="11"/>
    </row>
  </sheetData>
  <sheetProtection/>
  <mergeCells count="41">
    <mergeCell ref="B167:H167"/>
    <mergeCell ref="L5:L6"/>
    <mergeCell ref="S4:S6"/>
    <mergeCell ref="P4:P6"/>
    <mergeCell ref="B15:C15"/>
    <mergeCell ref="B20:E20"/>
    <mergeCell ref="F4:F6"/>
    <mergeCell ref="A16:E16"/>
    <mergeCell ref="B18:C18"/>
    <mergeCell ref="H4:K4"/>
    <mergeCell ref="A1:S1"/>
    <mergeCell ref="A2:S2"/>
    <mergeCell ref="A4:A6"/>
    <mergeCell ref="B4:B6"/>
    <mergeCell ref="C4:C6"/>
    <mergeCell ref="Q4:R5"/>
    <mergeCell ref="H5:H6"/>
    <mergeCell ref="G4:G6"/>
    <mergeCell ref="M5:O5"/>
    <mergeCell ref="L4:O4"/>
    <mergeCell ref="D4:D6"/>
    <mergeCell ref="E4:E6"/>
    <mergeCell ref="A29:E29"/>
    <mergeCell ref="B27:E27"/>
    <mergeCell ref="A9:E9"/>
    <mergeCell ref="I5:K5"/>
    <mergeCell ref="B14:C14"/>
    <mergeCell ref="B45:E45"/>
    <mergeCell ref="B139:E139"/>
    <mergeCell ref="B126:D126"/>
    <mergeCell ref="B128:G128"/>
    <mergeCell ref="B76:D76"/>
    <mergeCell ref="B78:F78"/>
    <mergeCell ref="B145:H145"/>
    <mergeCell ref="B166:C166"/>
    <mergeCell ref="B53:G53"/>
    <mergeCell ref="B72:F72"/>
    <mergeCell ref="B51:D51"/>
    <mergeCell ref="B70:D70"/>
    <mergeCell ref="B143:C143"/>
    <mergeCell ref="B141:E141"/>
  </mergeCells>
  <printOptions/>
  <pageMargins left="0.24" right="0.24" top="0.52" bottom="0.39" header="0.69" footer="0.28"/>
  <pageSetup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user552c</dc:creator>
  <cp:keywords/>
  <dc:description/>
  <cp:lastModifiedBy>user552c</cp:lastModifiedBy>
  <cp:lastPrinted>2018-01-10T11:31:03Z</cp:lastPrinted>
  <dcterms:created xsi:type="dcterms:W3CDTF">2016-04-27T08:44:02Z</dcterms:created>
  <dcterms:modified xsi:type="dcterms:W3CDTF">2018-07-02T09:17:52Z</dcterms:modified>
  <cp:category/>
  <cp:version/>
  <cp:contentType/>
  <cp:contentStatus/>
</cp:coreProperties>
</file>