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<sst xmlns="http://schemas.openxmlformats.org/spreadsheetml/2006/main" count="94" uniqueCount="89">
  <si>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</si>
  <si>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</si>
  <si>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</si>
  <si>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</si>
  <si>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</si>
  <si>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</si>
  <si>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</si>
  <si>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</si>
  <si>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</si>
  <si>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</si>
  <si>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</si>
  <si>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</si>
  <si>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</si>
  <si>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</si>
  <si>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</si>
  <si>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</si>
  <si>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</si>
  <si>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</si>
  <si>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</si>
  <si>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</si>
  <si>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</si>
  <si>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</si>
  <si>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</si>
  <si>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</si>
  <si>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</si>
  <si>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</si>
  <si>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</si>
  <si>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</si>
  <si>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</si>
  <si>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</si>
  <si>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</si>
  <si>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</si>
  <si>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</si>
  <si>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</si>
  <si>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</si>
  <si>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</si>
  <si>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</si>
  <si>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</si>
  <si>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</si>
  <si>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</si>
  <si>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</si>
  <si>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</si>
  <si>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</si>
  <si>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</si>
  <si>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</si>
  <si>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</si>
  <si>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</si>
  <si>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</si>
  <si>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</si>
  <si>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</si>
  <si>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</si>
  <si>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</si>
  <si>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</si>
  <si>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</si>
  <si>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</si>
  <si>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</si>
  <si>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</si>
  <si>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</si>
  <si>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</si>
  <si>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</si>
  <si>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</si>
  <si>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</si>
  <si>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</si>
  <si>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</si>
  <si>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</si>
  <si>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</si>
  <si>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</si>
  <si>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</si>
  <si>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</si>
  <si>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</si>
  <si>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</si>
  <si>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</si>
  <si>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</si>
  <si>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</si>
  <si>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</si>
  <si>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</si>
  <si>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Затверджено  на рік з урахуванням змін, тис. грн.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</si>
  <si>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</si>
  <si>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</si>
  <si>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Еженедельная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</si>
  <si>
    <t>Утверждено  на год с учетом изменений, тыс. грн.</t>
  </si>
  <si>
    <t>Процент поступлений к плану отчетного периода,              %</t>
  </si>
  <si>
    <t>План на январь - апрель с учетом изменений, тыс. грн.</t>
  </si>
  <si>
    <t>План на січень - квітень  з урахуванням змін, тис. грн.</t>
  </si>
  <si>
    <t>у 1,4 р.б.</t>
  </si>
  <si>
    <t>Щотижнева  інформація про надходження  до  міського бюджету м. Миколаєва
 за 2016 рік (без власних надходжень бюджетних установ)</t>
  </si>
  <si>
    <t xml:space="preserve">Надійшло з 
01 січня
по 08 квітня     тис. грн. </t>
  </si>
  <si>
    <t>у 5,6 р.б.</t>
  </si>
  <si>
    <t xml:space="preserve">Поступило            c 01  января по 08 апреля,
тыс.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</si>
</sst>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/>
    </xf>
    <xf numFmtId="173" fontId="7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center"/>
    </xf>
    <xf numFmtId="173" fontId="8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view="pageBreakPreview" zoomScale="75" zoomScaleSheetLayoutView="75" zoomScalePageLayoutView="0" workbookViewId="0" topLeftCell="A34">
      <selection activeCell="E43" sqref="B43:E43"/>
    </sheetView>
  </sheetViews>
  <sheetFormatPr defaultColWidth="9.00390625" defaultRowHeight="12.75"/>
  <cols>
    <col min="1" max="1" width="42.00390625" style="0" customWidth="1"/>
    <col min="2" max="2" width="16.125" style="0" customWidth="1"/>
    <col min="3" max="3" width="16.00390625" style="0" customWidth="1"/>
    <col min="4" max="4" width="15.875" style="0" customWidth="1"/>
    <col min="5" max="5" width="14.625" style="0" customWidth="1"/>
  </cols>
  <sheetData>
    <row r="1" spans="1:6" ht="12.75" customHeight="1">
      <c r="A1" s="12"/>
      <c r="B1" s="12"/>
      <c r="C1" s="12"/>
      <c r="D1" s="12"/>
      <c r="E1" s="6"/>
      <c r="F1" s="13"/>
    </row>
    <row r="2" spans="1:6" ht="26.25" customHeight="1">
      <c r="A2" s="79" t="s">
        <v>85</v>
      </c>
      <c r="B2" s="79"/>
      <c r="C2" s="79"/>
      <c r="D2" s="79"/>
      <c r="E2" s="80"/>
      <c r="F2" s="13"/>
    </row>
    <row r="3" spans="1:6" ht="15">
      <c r="A3" s="3"/>
      <c r="B3" s="3"/>
      <c r="C3" s="7"/>
      <c r="D3" s="8"/>
      <c r="E3" s="6"/>
      <c r="F3" s="13"/>
    </row>
    <row r="4" spans="1:6" ht="27" customHeight="1">
      <c r="A4" s="81" t="s">
        <v>31</v>
      </c>
      <c r="B4" s="84" t="s">
        <v>76</v>
      </c>
      <c r="C4" s="82" t="s">
        <v>83</v>
      </c>
      <c r="D4" s="81" t="s">
        <v>86</v>
      </c>
      <c r="E4" s="83" t="s">
        <v>32</v>
      </c>
      <c r="F4" s="13"/>
    </row>
    <row r="5" spans="1:6" ht="37.5" customHeight="1">
      <c r="A5" s="81"/>
      <c r="B5" s="84"/>
      <c r="C5" s="82"/>
      <c r="D5" s="81"/>
      <c r="E5" s="83"/>
      <c r="F5" s="13"/>
    </row>
    <row r="6" spans="1:6" ht="15">
      <c r="A6" s="17" t="s">
        <v>33</v>
      </c>
      <c r="B6" s="17"/>
      <c r="C6" s="15"/>
      <c r="D6" s="16"/>
      <c r="E6" s="14"/>
      <c r="F6" s="13"/>
    </row>
    <row r="7" spans="1:6" ht="15">
      <c r="A7" s="28" t="s">
        <v>34</v>
      </c>
      <c r="B7" s="69">
        <v>880000</v>
      </c>
      <c r="C7" s="63">
        <v>257500.8</v>
      </c>
      <c r="D7" s="50">
        <v>238007.082</v>
      </c>
      <c r="E7" s="9">
        <f>D7/C7*100</f>
        <v>92.42964759721136</v>
      </c>
      <c r="F7" s="13"/>
    </row>
    <row r="8" spans="1:6" ht="15">
      <c r="A8" s="25" t="s">
        <v>72</v>
      </c>
      <c r="B8" s="70">
        <v>2400</v>
      </c>
      <c r="C8" s="63">
        <v>1000.4</v>
      </c>
      <c r="D8" s="50">
        <v>1038.16</v>
      </c>
      <c r="E8" s="9">
        <f aca="true" t="shared" si="0" ref="E8:E44">D8/C8*100</f>
        <v>103.77449020391845</v>
      </c>
      <c r="F8" s="13"/>
    </row>
    <row r="9" spans="1:6" ht="45">
      <c r="A9" s="24" t="s">
        <v>35</v>
      </c>
      <c r="B9" s="60">
        <v>118000</v>
      </c>
      <c r="C9" s="63">
        <v>38700</v>
      </c>
      <c r="D9" s="50">
        <v>32797.607</v>
      </c>
      <c r="E9" s="9">
        <f t="shared" si="0"/>
        <v>84.748338501292</v>
      </c>
      <c r="F9" s="13"/>
    </row>
    <row r="10" spans="1:6" ht="15">
      <c r="A10" s="25" t="s">
        <v>63</v>
      </c>
      <c r="B10" s="70">
        <f>B11+B15+B17</f>
        <v>391790</v>
      </c>
      <c r="C10" s="63">
        <f>C11+C15+C17</f>
        <v>125204.15</v>
      </c>
      <c r="D10" s="10">
        <f>D11+D15+D16+D17</f>
        <v>109540.20199999999</v>
      </c>
      <c r="E10" s="9">
        <f t="shared" si="0"/>
        <v>87.48927411751127</v>
      </c>
      <c r="F10" s="13"/>
    </row>
    <row r="11" spans="1:6" s="46" customFormat="1" ht="15">
      <c r="A11" s="20" t="s">
        <v>36</v>
      </c>
      <c r="B11" s="60">
        <f>SUM(B12:B14)</f>
        <v>245165</v>
      </c>
      <c r="C11" s="63">
        <f>C12+C13+C14</f>
        <v>75613</v>
      </c>
      <c r="D11" s="40">
        <f>D12+D13+D14</f>
        <v>59726.629</v>
      </c>
      <c r="E11" s="9">
        <f t="shared" si="0"/>
        <v>78.9898945948448</v>
      </c>
      <c r="F11" s="45"/>
    </row>
    <row r="12" spans="1:6" s="46" customFormat="1" ht="30">
      <c r="A12" s="20" t="s">
        <v>65</v>
      </c>
      <c r="B12" s="60">
        <v>15570</v>
      </c>
      <c r="C12" s="63">
        <v>6950</v>
      </c>
      <c r="D12" s="51">
        <v>4325.985</v>
      </c>
      <c r="E12" s="9">
        <f t="shared" si="0"/>
        <v>62.244388489208625</v>
      </c>
      <c r="F12" s="45"/>
    </row>
    <row r="13" spans="1:6" s="46" customFormat="1" ht="15">
      <c r="A13" s="20" t="s">
        <v>37</v>
      </c>
      <c r="B13" s="60">
        <v>224600</v>
      </c>
      <c r="C13" s="63">
        <v>68225</v>
      </c>
      <c r="D13" s="51">
        <v>55038.561</v>
      </c>
      <c r="E13" s="9">
        <f t="shared" si="0"/>
        <v>80.67213045071455</v>
      </c>
      <c r="F13" s="45"/>
    </row>
    <row r="14" spans="1:6" s="46" customFormat="1" ht="15">
      <c r="A14" s="20" t="s">
        <v>38</v>
      </c>
      <c r="B14" s="60">
        <v>4995</v>
      </c>
      <c r="C14" s="63">
        <v>438</v>
      </c>
      <c r="D14" s="51">
        <v>362.083</v>
      </c>
      <c r="E14" s="9">
        <f t="shared" si="0"/>
        <v>82.66735159817352</v>
      </c>
      <c r="F14" s="45"/>
    </row>
    <row r="15" spans="1:6" s="46" customFormat="1" ht="15">
      <c r="A15" s="23" t="s">
        <v>39</v>
      </c>
      <c r="B15" s="60">
        <v>195</v>
      </c>
      <c r="C15" s="63">
        <v>61.15</v>
      </c>
      <c r="D15" s="51">
        <v>65.284</v>
      </c>
      <c r="E15" s="9">
        <f t="shared" si="0"/>
        <v>106.76042518397384</v>
      </c>
      <c r="F15" s="45"/>
    </row>
    <row r="16" spans="1:6" s="46" customFormat="1" ht="45">
      <c r="A16" s="23" t="s">
        <v>74</v>
      </c>
      <c r="B16" s="60">
        <v>0</v>
      </c>
      <c r="C16" s="63"/>
      <c r="D16" s="51">
        <v>-61.042</v>
      </c>
      <c r="E16" s="9"/>
      <c r="F16" s="45"/>
    </row>
    <row r="17" spans="1:6" s="46" customFormat="1" ht="15">
      <c r="A17" s="23" t="s">
        <v>40</v>
      </c>
      <c r="B17" s="60">
        <v>146430</v>
      </c>
      <c r="C17" s="63">
        <v>49530</v>
      </c>
      <c r="D17" s="51">
        <v>49809.331</v>
      </c>
      <c r="E17" s="9">
        <f t="shared" si="0"/>
        <v>100.56396325459318</v>
      </c>
      <c r="F17" s="45"/>
    </row>
    <row r="18" spans="1:6" ht="15">
      <c r="A18" s="24" t="s">
        <v>41</v>
      </c>
      <c r="B18" s="60">
        <v>620</v>
      </c>
      <c r="C18" s="63">
        <v>215.75</v>
      </c>
      <c r="D18" s="50">
        <v>0</v>
      </c>
      <c r="E18" s="9">
        <f t="shared" si="0"/>
        <v>0</v>
      </c>
      <c r="F18" s="13"/>
    </row>
    <row r="19" spans="1:6" ht="15">
      <c r="A19" s="24" t="s">
        <v>42</v>
      </c>
      <c r="B19" s="60">
        <v>150</v>
      </c>
      <c r="C19" s="63">
        <v>46</v>
      </c>
      <c r="D19" s="50">
        <v>-286.317</v>
      </c>
      <c r="E19" s="9"/>
      <c r="F19" s="13"/>
    </row>
    <row r="20" spans="1:6" ht="30">
      <c r="A20" s="24" t="s">
        <v>43</v>
      </c>
      <c r="B20" s="60">
        <v>14210</v>
      </c>
      <c r="C20" s="63">
        <v>4200</v>
      </c>
      <c r="D20" s="50">
        <v>3151.292</v>
      </c>
      <c r="E20" s="9">
        <f t="shared" si="0"/>
        <v>75.0307619047619</v>
      </c>
      <c r="F20" s="13"/>
    </row>
    <row r="21" spans="1:6" ht="60">
      <c r="A21" s="24" t="s">
        <v>44</v>
      </c>
      <c r="B21" s="60">
        <v>7400</v>
      </c>
      <c r="C21" s="63">
        <v>2390</v>
      </c>
      <c r="D21" s="50">
        <v>2511.778</v>
      </c>
      <c r="E21" s="9">
        <f t="shared" si="0"/>
        <v>105.09531380753137</v>
      </c>
      <c r="F21" s="13"/>
    </row>
    <row r="22" spans="1:6" ht="15">
      <c r="A22" s="24" t="s">
        <v>45</v>
      </c>
      <c r="B22" s="60">
        <v>5800</v>
      </c>
      <c r="C22" s="63">
        <v>1962</v>
      </c>
      <c r="D22" s="50">
        <v>1343.449</v>
      </c>
      <c r="E22" s="9">
        <f t="shared" si="0"/>
        <v>68.47344546381244</v>
      </c>
      <c r="F22" s="13"/>
    </row>
    <row r="23" spans="1:6" ht="15">
      <c r="A23" s="25" t="s">
        <v>46</v>
      </c>
      <c r="B23" s="60">
        <v>3430</v>
      </c>
      <c r="C23" s="63">
        <v>1000</v>
      </c>
      <c r="D23" s="69">
        <v>2518.525</v>
      </c>
      <c r="E23" s="9">
        <f t="shared" si="0"/>
        <v>251.8525</v>
      </c>
      <c r="F23" s="13"/>
    </row>
    <row r="24" spans="1:6" s="35" customFormat="1" ht="17.25" customHeight="1">
      <c r="A24" s="26" t="s">
        <v>47</v>
      </c>
      <c r="B24" s="71">
        <f>B7+B8+B9+B10+B18+B19+B20+B21+B22+B23</f>
        <v>1423800</v>
      </c>
      <c r="C24" s="64">
        <f>C7+C8+C9+C10+C18+C19+C20+C21+C22+C23</f>
        <v>432219.1</v>
      </c>
      <c r="D24" s="11">
        <f>D7+D8+D9+D10+D18+D19+D20+D21+D22+D23</f>
        <v>390621.77800000005</v>
      </c>
      <c r="E24" s="62">
        <f t="shared" si="0"/>
        <v>90.37587140410965</v>
      </c>
      <c r="F24" s="36"/>
    </row>
    <row r="25" spans="1:6" ht="23.25" customHeight="1">
      <c r="A25" s="25" t="s">
        <v>48</v>
      </c>
      <c r="B25" s="60">
        <f>SUM(B26:B32)</f>
        <v>1306751.433</v>
      </c>
      <c r="C25" s="63">
        <f>SUM(C26:C32)</f>
        <v>488968.4210000001</v>
      </c>
      <c r="D25" s="63">
        <f>SUM(D26:D32)</f>
        <v>399459.73199999996</v>
      </c>
      <c r="E25" s="9">
        <f t="shared" si="0"/>
        <v>81.69438246810623</v>
      </c>
      <c r="F25" s="33"/>
    </row>
    <row r="26" spans="1:6" ht="126" customHeight="1">
      <c r="A26" s="30" t="s">
        <v>49</v>
      </c>
      <c r="B26" s="60">
        <v>424514.7</v>
      </c>
      <c r="C26" s="74">
        <v>136255.808</v>
      </c>
      <c r="D26" s="59">
        <v>136255.808</v>
      </c>
      <c r="E26" s="9">
        <f t="shared" si="0"/>
        <v>100</v>
      </c>
      <c r="F26" s="33"/>
    </row>
    <row r="27" spans="1:6" ht="143.25" customHeight="1">
      <c r="A27" s="30" t="s">
        <v>50</v>
      </c>
      <c r="B27" s="60">
        <v>237433.2</v>
      </c>
      <c r="C27" s="74">
        <v>154818.7</v>
      </c>
      <c r="D27" s="59">
        <v>90124.016</v>
      </c>
      <c r="E27" s="9">
        <f t="shared" si="0"/>
        <v>58.21261643457799</v>
      </c>
      <c r="F27" s="33"/>
    </row>
    <row r="28" spans="1:6" ht="75">
      <c r="A28" s="30" t="s">
        <v>51</v>
      </c>
      <c r="B28" s="60">
        <v>291.9</v>
      </c>
      <c r="C28" s="63">
        <v>178.259</v>
      </c>
      <c r="D28" s="59">
        <v>178.259</v>
      </c>
      <c r="E28" s="9">
        <f t="shared" si="0"/>
        <v>100</v>
      </c>
      <c r="F28" s="33"/>
    </row>
    <row r="29" spans="1:6" ht="30">
      <c r="A29" s="30" t="s">
        <v>52</v>
      </c>
      <c r="B29" s="60">
        <v>308428.4</v>
      </c>
      <c r="C29" s="63">
        <v>90396.5</v>
      </c>
      <c r="D29" s="59">
        <v>79094.8</v>
      </c>
      <c r="E29" s="9">
        <f t="shared" si="0"/>
        <v>87.49763541730046</v>
      </c>
      <c r="F29" s="33"/>
    </row>
    <row r="30" spans="1:6" ht="30">
      <c r="A30" s="30" t="s">
        <v>53</v>
      </c>
      <c r="B30" s="60">
        <v>328547.1</v>
      </c>
      <c r="C30" s="63">
        <v>104127.7</v>
      </c>
      <c r="D30" s="59">
        <v>90911.9</v>
      </c>
      <c r="E30" s="9">
        <f t="shared" si="0"/>
        <v>87.30808420814058</v>
      </c>
      <c r="F30" s="33"/>
    </row>
    <row r="31" spans="1:6" ht="152.25" customHeight="1">
      <c r="A31" s="31" t="s">
        <v>54</v>
      </c>
      <c r="B31" s="60">
        <v>3174.2</v>
      </c>
      <c r="C31" s="63">
        <v>964</v>
      </c>
      <c r="D31" s="59">
        <v>881.543</v>
      </c>
      <c r="E31" s="9">
        <f t="shared" si="0"/>
        <v>91.44636929460582</v>
      </c>
      <c r="F31" s="33"/>
    </row>
    <row r="32" spans="1:6" ht="15">
      <c r="A32" s="32" t="s">
        <v>55</v>
      </c>
      <c r="B32" s="60">
        <v>4361.933</v>
      </c>
      <c r="C32" s="65">
        <v>2227.454</v>
      </c>
      <c r="D32" s="59">
        <v>2013.406</v>
      </c>
      <c r="E32" s="9">
        <f t="shared" si="0"/>
        <v>90.39046373123753</v>
      </c>
      <c r="F32" s="33"/>
    </row>
    <row r="33" spans="1:6" s="37" customFormat="1" ht="14.25">
      <c r="A33" s="27" t="s">
        <v>56</v>
      </c>
      <c r="B33" s="71">
        <f>B24+B25</f>
        <v>2730551.433</v>
      </c>
      <c r="C33" s="64">
        <f>C24+C25</f>
        <v>921187.5210000001</v>
      </c>
      <c r="D33" s="11">
        <f>D24+D25</f>
        <v>790081.51</v>
      </c>
      <c r="E33" s="62">
        <f t="shared" si="0"/>
        <v>85.76771742872968</v>
      </c>
      <c r="F33" s="36"/>
    </row>
    <row r="34" spans="1:6" ht="15">
      <c r="A34" s="27" t="s">
        <v>57</v>
      </c>
      <c r="B34" s="60"/>
      <c r="C34" s="64"/>
      <c r="D34" s="60"/>
      <c r="E34" s="9"/>
      <c r="F34" s="33"/>
    </row>
    <row r="35" spans="1:6" ht="15">
      <c r="A35" s="24" t="s">
        <v>41</v>
      </c>
      <c r="B35" s="60">
        <v>0</v>
      </c>
      <c r="C35" s="64"/>
      <c r="D35" s="60">
        <v>169.072</v>
      </c>
      <c r="E35" s="9"/>
      <c r="F35" s="33"/>
    </row>
    <row r="36" spans="1:6" ht="60">
      <c r="A36" s="24" t="s">
        <v>58</v>
      </c>
      <c r="B36" s="60">
        <v>1500</v>
      </c>
      <c r="C36" s="63">
        <v>431.9</v>
      </c>
      <c r="D36" s="61">
        <v>81.429</v>
      </c>
      <c r="E36" s="9">
        <f t="shared" si="0"/>
        <v>18.853669830979396</v>
      </c>
      <c r="F36" s="33"/>
    </row>
    <row r="37" spans="1:6" ht="60">
      <c r="A37" s="29" t="s">
        <v>68</v>
      </c>
      <c r="B37" s="60">
        <v>70</v>
      </c>
      <c r="C37" s="63">
        <v>21</v>
      </c>
      <c r="D37" s="61">
        <v>31.569</v>
      </c>
      <c r="E37" s="9">
        <f t="shared" si="0"/>
        <v>150.32857142857142</v>
      </c>
      <c r="F37" s="33"/>
    </row>
    <row r="38" spans="1:6" ht="36" customHeight="1">
      <c r="A38" s="24" t="s">
        <v>59</v>
      </c>
      <c r="B38" s="60">
        <v>165</v>
      </c>
      <c r="C38" s="63">
        <v>145</v>
      </c>
      <c r="D38" s="61">
        <v>806.312</v>
      </c>
      <c r="E38" s="9" t="s">
        <v>87</v>
      </c>
      <c r="F38" s="33"/>
    </row>
    <row r="39" spans="1:6" ht="38.25" customHeight="1">
      <c r="A39" s="72" t="s">
        <v>77</v>
      </c>
      <c r="B39" s="60">
        <v>2300</v>
      </c>
      <c r="C39" s="63">
        <v>460</v>
      </c>
      <c r="D39" s="61">
        <v>460.6</v>
      </c>
      <c r="E39" s="9">
        <f t="shared" si="0"/>
        <v>100.1304347826087</v>
      </c>
      <c r="F39" s="33"/>
    </row>
    <row r="40" spans="1:6" ht="25.5" customHeight="1">
      <c r="A40" s="73" t="s">
        <v>21</v>
      </c>
      <c r="B40" s="60"/>
      <c r="C40" s="63"/>
      <c r="D40" s="61">
        <v>-29.886</v>
      </c>
      <c r="E40" s="9"/>
      <c r="F40" s="33"/>
    </row>
    <row r="41" spans="1:6" s="53" customFormat="1" ht="30.75" customHeight="1">
      <c r="A41" s="27" t="s">
        <v>60</v>
      </c>
      <c r="B41" s="71">
        <f>SUM(B35:B39)</f>
        <v>4035</v>
      </c>
      <c r="C41" s="64">
        <f>SUM(C36:C39)</f>
        <v>1057.9</v>
      </c>
      <c r="D41" s="64">
        <f>SUM(D35:D40)</f>
        <v>1519.096</v>
      </c>
      <c r="E41" s="9" t="s">
        <v>84</v>
      </c>
      <c r="F41" s="52"/>
    </row>
    <row r="42" spans="1:6" s="53" customFormat="1" ht="24.75" customHeight="1">
      <c r="A42" s="27" t="s">
        <v>61</v>
      </c>
      <c r="B42" s="71">
        <f>B33+B41</f>
        <v>2734586.433</v>
      </c>
      <c r="C42" s="66">
        <f>C33+C41</f>
        <v>922245.4210000001</v>
      </c>
      <c r="D42" s="49">
        <f>D33+D41</f>
        <v>791600.606</v>
      </c>
      <c r="E42" s="62">
        <f t="shared" si="0"/>
        <v>85.83405110774737</v>
      </c>
      <c r="F42" s="52"/>
    </row>
    <row r="43" spans="1:5" s="67" customFormat="1" ht="44.25" customHeight="1">
      <c r="A43" s="75" t="s">
        <v>67</v>
      </c>
      <c r="B43" s="76">
        <v>705.5</v>
      </c>
      <c r="C43" s="63">
        <v>200</v>
      </c>
      <c r="D43" s="63">
        <v>414.45911</v>
      </c>
      <c r="E43" s="77">
        <f>D43/C43*100</f>
        <v>207.22955500000003</v>
      </c>
    </row>
    <row r="44" spans="1:6" s="55" customFormat="1" ht="30.75" customHeight="1">
      <c r="A44" s="26" t="s">
        <v>62</v>
      </c>
      <c r="B44" s="71">
        <f>B42+B43</f>
        <v>2735291.933</v>
      </c>
      <c r="C44" s="66">
        <f>C42+C43</f>
        <v>922445.4210000001</v>
      </c>
      <c r="D44" s="49">
        <f>D42+D43</f>
        <v>792015.0651100001</v>
      </c>
      <c r="E44" s="62">
        <f t="shared" si="0"/>
        <v>85.8603714734034</v>
      </c>
      <c r="F44" s="54"/>
    </row>
    <row r="45" spans="3:6" ht="12.75">
      <c r="C45" s="34"/>
      <c r="D45" s="34"/>
      <c r="E45" s="34"/>
      <c r="F45" s="34"/>
    </row>
    <row r="47" spans="1:2" ht="308.25" customHeight="1">
      <c r="A47" s="57"/>
      <c r="B47" s="57"/>
    </row>
  </sheetData>
  <sheetProtection/>
  <mergeCells count="6">
    <mergeCell ref="A2:E2"/>
    <mergeCell ref="A4:A5"/>
    <mergeCell ref="C4:C5"/>
    <mergeCell ref="D4:D5"/>
    <mergeCell ref="E4:E5"/>
    <mergeCell ref="B4:B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="75" zoomScaleNormal="75" zoomScalePageLayoutView="0" workbookViewId="0" topLeftCell="A37">
      <selection activeCell="A56" sqref="A56"/>
    </sheetView>
  </sheetViews>
  <sheetFormatPr defaultColWidth="9.00390625" defaultRowHeight="12.75"/>
  <cols>
    <col min="1" max="1" width="41.875" style="1" customWidth="1"/>
    <col min="2" max="2" width="14.75390625" style="1" customWidth="1"/>
    <col min="3" max="3" width="14.875" style="5" customWidth="1"/>
    <col min="4" max="4" width="14.375" style="1" customWidth="1"/>
    <col min="5" max="5" width="14.375" style="4" customWidth="1"/>
    <col min="6" max="16384" width="9.125" style="1" customWidth="1"/>
  </cols>
  <sheetData>
    <row r="1" spans="1:5" ht="15">
      <c r="A1" s="12"/>
      <c r="B1" s="12"/>
      <c r="C1" s="12"/>
      <c r="D1" s="12"/>
      <c r="E1" s="6"/>
    </row>
    <row r="2" spans="1:5" ht="26.25" customHeight="1">
      <c r="A2" s="79" t="s">
        <v>79</v>
      </c>
      <c r="B2" s="79"/>
      <c r="C2" s="79"/>
      <c r="D2" s="79"/>
      <c r="E2" s="80"/>
    </row>
    <row r="3" spans="1:5" ht="15">
      <c r="A3" s="3"/>
      <c r="B3" s="3"/>
      <c r="C3" s="7"/>
      <c r="D3" s="8"/>
      <c r="E3" s="6"/>
    </row>
    <row r="4" spans="1:5" ht="16.5" customHeight="1">
      <c r="A4" s="87" t="s">
        <v>13</v>
      </c>
      <c r="B4" s="91" t="s">
        <v>80</v>
      </c>
      <c r="C4" s="89" t="s">
        <v>82</v>
      </c>
      <c r="D4" s="87" t="s">
        <v>88</v>
      </c>
      <c r="E4" s="85" t="s">
        <v>81</v>
      </c>
    </row>
    <row r="5" spans="1:5" ht="69.75" customHeight="1">
      <c r="A5" s="88"/>
      <c r="B5" s="92"/>
      <c r="C5" s="90"/>
      <c r="D5" s="88"/>
      <c r="E5" s="86"/>
    </row>
    <row r="6" spans="1:5" ht="15">
      <c r="A6" s="17" t="s">
        <v>12</v>
      </c>
      <c r="B6" s="17"/>
      <c r="C6" s="15"/>
      <c r="D6" s="16"/>
      <c r="E6" s="14"/>
    </row>
    <row r="7" spans="1:5" ht="16.5" customHeight="1">
      <c r="A7" s="18" t="s">
        <v>0</v>
      </c>
      <c r="B7" s="69">
        <v>880000</v>
      </c>
      <c r="C7" s="63">
        <v>257500.8</v>
      </c>
      <c r="D7" s="50">
        <v>238007.082</v>
      </c>
      <c r="E7" s="9">
        <f>D7/C7*100</f>
        <v>92.42964759721136</v>
      </c>
    </row>
    <row r="8" spans="1:5" ht="16.5" customHeight="1">
      <c r="A8" s="18" t="s">
        <v>1</v>
      </c>
      <c r="B8" s="70">
        <v>2400</v>
      </c>
      <c r="C8" s="63">
        <v>1000.4</v>
      </c>
      <c r="D8" s="50">
        <v>1038.16</v>
      </c>
      <c r="E8" s="9">
        <f aca="true" t="shared" si="0" ref="E8:E44">D8/C8*100</f>
        <v>103.77449020391845</v>
      </c>
    </row>
    <row r="9" spans="1:5" ht="40.5" customHeight="1">
      <c r="A9" s="19" t="s">
        <v>28</v>
      </c>
      <c r="B9" s="60">
        <v>118000</v>
      </c>
      <c r="C9" s="63">
        <v>38700</v>
      </c>
      <c r="D9" s="50">
        <v>32797.607</v>
      </c>
      <c r="E9" s="9">
        <f t="shared" si="0"/>
        <v>84.748338501292</v>
      </c>
    </row>
    <row r="10" spans="1:5" s="3" customFormat="1" ht="17.25" customHeight="1">
      <c r="A10" s="8" t="s">
        <v>64</v>
      </c>
      <c r="B10" s="70">
        <f>B11+B15+B17</f>
        <v>391790</v>
      </c>
      <c r="C10" s="63">
        <f>C11+C15+C17</f>
        <v>125204.15</v>
      </c>
      <c r="D10" s="10">
        <f>D11+D15+D16+D17</f>
        <v>109540.20199999999</v>
      </c>
      <c r="E10" s="9">
        <f t="shared" si="0"/>
        <v>87.48927411751127</v>
      </c>
    </row>
    <row r="11" spans="1:5" s="47" customFormat="1" ht="15">
      <c r="A11" s="20" t="s">
        <v>69</v>
      </c>
      <c r="B11" s="60">
        <f>SUM(B12:B14)</f>
        <v>245165</v>
      </c>
      <c r="C11" s="63">
        <f>C12+C13+C14</f>
        <v>75613</v>
      </c>
      <c r="D11" s="40">
        <f>D12+D13+D14</f>
        <v>59726.629</v>
      </c>
      <c r="E11" s="9">
        <f t="shared" si="0"/>
        <v>78.9898945948448</v>
      </c>
    </row>
    <row r="12" spans="1:5" s="47" customFormat="1" ht="30">
      <c r="A12" s="21" t="s">
        <v>27</v>
      </c>
      <c r="B12" s="60">
        <v>15570</v>
      </c>
      <c r="C12" s="63">
        <v>6950</v>
      </c>
      <c r="D12" s="51">
        <v>4325.985</v>
      </c>
      <c r="E12" s="9">
        <f t="shared" si="0"/>
        <v>62.244388489208625</v>
      </c>
    </row>
    <row r="13" spans="1:5" s="47" customFormat="1" ht="15">
      <c r="A13" s="22" t="s">
        <v>71</v>
      </c>
      <c r="B13" s="60">
        <v>224600</v>
      </c>
      <c r="C13" s="63">
        <v>68225</v>
      </c>
      <c r="D13" s="51">
        <v>55038.561</v>
      </c>
      <c r="E13" s="9">
        <f t="shared" si="0"/>
        <v>80.67213045071455</v>
      </c>
    </row>
    <row r="14" spans="1:5" s="47" customFormat="1" ht="15">
      <c r="A14" s="20" t="s">
        <v>20</v>
      </c>
      <c r="B14" s="60">
        <v>4995</v>
      </c>
      <c r="C14" s="63">
        <v>438</v>
      </c>
      <c r="D14" s="51">
        <v>362.083</v>
      </c>
      <c r="E14" s="9">
        <f t="shared" si="0"/>
        <v>82.66735159817352</v>
      </c>
    </row>
    <row r="15" spans="1:5" s="47" customFormat="1" ht="15">
      <c r="A15" s="23" t="s">
        <v>2</v>
      </c>
      <c r="B15" s="60">
        <v>195</v>
      </c>
      <c r="C15" s="63">
        <v>61.15</v>
      </c>
      <c r="D15" s="51">
        <v>65.284</v>
      </c>
      <c r="E15" s="9">
        <f t="shared" si="0"/>
        <v>106.76042518397384</v>
      </c>
    </row>
    <row r="16" spans="1:5" s="47" customFormat="1" ht="60">
      <c r="A16" s="23" t="s">
        <v>73</v>
      </c>
      <c r="B16" s="60">
        <v>0</v>
      </c>
      <c r="C16" s="63"/>
      <c r="D16" s="51">
        <v>-61.042</v>
      </c>
      <c r="E16" s="9"/>
    </row>
    <row r="17" spans="1:5" s="47" customFormat="1" ht="15">
      <c r="A17" s="23" t="s">
        <v>22</v>
      </c>
      <c r="B17" s="60">
        <v>146430</v>
      </c>
      <c r="C17" s="63">
        <v>49530</v>
      </c>
      <c r="D17" s="51">
        <v>49809.331</v>
      </c>
      <c r="E17" s="9">
        <f t="shared" si="0"/>
        <v>100.56396325459318</v>
      </c>
    </row>
    <row r="18" spans="1:5" ht="15">
      <c r="A18" s="24" t="s">
        <v>3</v>
      </c>
      <c r="B18" s="60">
        <v>620</v>
      </c>
      <c r="C18" s="63">
        <v>215.75</v>
      </c>
      <c r="D18" s="50">
        <v>0</v>
      </c>
      <c r="E18" s="9">
        <f t="shared" si="0"/>
        <v>0</v>
      </c>
    </row>
    <row r="19" spans="1:5" ht="16.5" customHeight="1">
      <c r="A19" s="18" t="s">
        <v>14</v>
      </c>
      <c r="B19" s="60">
        <v>150</v>
      </c>
      <c r="C19" s="63">
        <v>46</v>
      </c>
      <c r="D19" s="50">
        <v>-286.317</v>
      </c>
      <c r="E19" s="9"/>
    </row>
    <row r="20" spans="1:5" ht="28.5" customHeight="1">
      <c r="A20" s="24" t="s">
        <v>4</v>
      </c>
      <c r="B20" s="60">
        <v>14210</v>
      </c>
      <c r="C20" s="63">
        <v>4200</v>
      </c>
      <c r="D20" s="50">
        <v>3151.292</v>
      </c>
      <c r="E20" s="9">
        <f t="shared" si="0"/>
        <v>75.0307619047619</v>
      </c>
    </row>
    <row r="21" spans="1:5" ht="77.25" customHeight="1">
      <c r="A21" s="24" t="s">
        <v>29</v>
      </c>
      <c r="B21" s="60">
        <v>7400</v>
      </c>
      <c r="C21" s="63">
        <v>2390</v>
      </c>
      <c r="D21" s="50">
        <v>2511.778</v>
      </c>
      <c r="E21" s="9">
        <f t="shared" si="0"/>
        <v>105.09531380753137</v>
      </c>
    </row>
    <row r="22" spans="1:5" ht="15" customHeight="1">
      <c r="A22" s="24" t="s">
        <v>5</v>
      </c>
      <c r="B22" s="60">
        <v>5800</v>
      </c>
      <c r="C22" s="63">
        <v>1962</v>
      </c>
      <c r="D22" s="50">
        <v>1343.449</v>
      </c>
      <c r="E22" s="9">
        <f t="shared" si="0"/>
        <v>68.47344546381244</v>
      </c>
    </row>
    <row r="23" spans="1:5" ht="15" customHeight="1">
      <c r="A23" s="25" t="s">
        <v>21</v>
      </c>
      <c r="B23" s="60">
        <v>3430</v>
      </c>
      <c r="C23" s="63">
        <v>1000</v>
      </c>
      <c r="D23" s="69">
        <v>2518.525</v>
      </c>
      <c r="E23" s="9">
        <f t="shared" si="0"/>
        <v>251.8525</v>
      </c>
    </row>
    <row r="24" spans="1:5" s="2" customFormat="1" ht="16.5" customHeight="1">
      <c r="A24" s="26" t="s">
        <v>15</v>
      </c>
      <c r="B24" s="71">
        <f>B7+B8+B9+B10+B18+B19+B20+B21+B22+B23</f>
        <v>1423800</v>
      </c>
      <c r="C24" s="64">
        <f>C7+C8+C9+C10+C18+C19+C20+C21+C22+C23</f>
        <v>432219.1</v>
      </c>
      <c r="D24" s="11">
        <f>D7+D8+D9+D10+D18+D19+D20+D21+D22+D23</f>
        <v>390621.77800000005</v>
      </c>
      <c r="E24" s="62">
        <f t="shared" si="0"/>
        <v>90.37587140410965</v>
      </c>
    </row>
    <row r="25" spans="1:5" s="2" customFormat="1" ht="15" customHeight="1">
      <c r="A25" s="41" t="s">
        <v>70</v>
      </c>
      <c r="B25" s="60">
        <f>SUM(B26:B32)</f>
        <v>1306751.433</v>
      </c>
      <c r="C25" s="63">
        <f>SUM(C26:C32)</f>
        <v>488968.4210000001</v>
      </c>
      <c r="D25" s="63">
        <f>SUM(D26:D32)</f>
        <v>399459.73199999996</v>
      </c>
      <c r="E25" s="9">
        <f t="shared" si="0"/>
        <v>81.69438246810623</v>
      </c>
    </row>
    <row r="26" spans="1:5" s="2" customFormat="1" ht="135.75" customHeight="1">
      <c r="A26" s="42" t="s">
        <v>23</v>
      </c>
      <c r="B26" s="60">
        <v>424514.7</v>
      </c>
      <c r="C26" s="74">
        <v>136255.808</v>
      </c>
      <c r="D26" s="59">
        <v>136255.808</v>
      </c>
      <c r="E26" s="9">
        <f t="shared" si="0"/>
        <v>100</v>
      </c>
    </row>
    <row r="27" spans="1:5" s="2" customFormat="1" ht="137.25" customHeight="1">
      <c r="A27" s="42" t="s">
        <v>16</v>
      </c>
      <c r="B27" s="60">
        <v>237433.2</v>
      </c>
      <c r="C27" s="74">
        <v>154818.7</v>
      </c>
      <c r="D27" s="59">
        <v>90124.016</v>
      </c>
      <c r="E27" s="9">
        <f t="shared" si="0"/>
        <v>58.21261643457799</v>
      </c>
    </row>
    <row r="28" spans="1:5" s="2" customFormat="1" ht="93" customHeight="1">
      <c r="A28" s="42" t="s">
        <v>24</v>
      </c>
      <c r="B28" s="60">
        <v>291.9</v>
      </c>
      <c r="C28" s="63">
        <v>178.259</v>
      </c>
      <c r="D28" s="59">
        <v>178.259</v>
      </c>
      <c r="E28" s="9">
        <f t="shared" si="0"/>
        <v>100</v>
      </c>
    </row>
    <row r="29" spans="1:5" s="2" customFormat="1" ht="43.5" customHeight="1">
      <c r="A29" s="42" t="s">
        <v>6</v>
      </c>
      <c r="B29" s="60">
        <v>308428.4</v>
      </c>
      <c r="C29" s="63">
        <v>90396.5</v>
      </c>
      <c r="D29" s="59">
        <v>79094.8</v>
      </c>
      <c r="E29" s="9">
        <f t="shared" si="0"/>
        <v>87.49763541730046</v>
      </c>
    </row>
    <row r="30" spans="1:5" s="2" customFormat="1" ht="47.25" customHeight="1">
      <c r="A30" s="42" t="s">
        <v>7</v>
      </c>
      <c r="B30" s="60">
        <v>328547.1</v>
      </c>
      <c r="C30" s="63">
        <v>104127.7</v>
      </c>
      <c r="D30" s="59">
        <v>90911.9</v>
      </c>
      <c r="E30" s="9">
        <f t="shared" si="0"/>
        <v>87.30808420814058</v>
      </c>
    </row>
    <row r="31" spans="1:5" s="2" customFormat="1" ht="150" customHeight="1">
      <c r="A31" s="43" t="s">
        <v>25</v>
      </c>
      <c r="B31" s="60">
        <v>3174.2</v>
      </c>
      <c r="C31" s="63">
        <v>964</v>
      </c>
      <c r="D31" s="59">
        <v>881.543</v>
      </c>
      <c r="E31" s="9">
        <f t="shared" si="0"/>
        <v>91.44636929460582</v>
      </c>
    </row>
    <row r="32" spans="1:5" s="2" customFormat="1" ht="16.5" customHeight="1">
      <c r="A32" s="44" t="s">
        <v>8</v>
      </c>
      <c r="B32" s="60">
        <v>4361.933</v>
      </c>
      <c r="C32" s="65">
        <v>2227.454</v>
      </c>
      <c r="D32" s="59">
        <v>2013.406</v>
      </c>
      <c r="E32" s="9">
        <f t="shared" si="0"/>
        <v>90.39046373123753</v>
      </c>
    </row>
    <row r="33" spans="1:5" s="56" customFormat="1" ht="20.25" customHeight="1">
      <c r="A33" s="48" t="s">
        <v>17</v>
      </c>
      <c r="B33" s="71">
        <f>B24+B25</f>
        <v>2730551.433</v>
      </c>
      <c r="C33" s="64">
        <f>C24+C25</f>
        <v>921187.5210000001</v>
      </c>
      <c r="D33" s="11">
        <f>D24+D25</f>
        <v>790081.51</v>
      </c>
      <c r="E33" s="62">
        <f t="shared" si="0"/>
        <v>85.76771742872968</v>
      </c>
    </row>
    <row r="34" spans="1:5" s="2" customFormat="1" ht="16.5" customHeight="1">
      <c r="A34" s="27" t="s">
        <v>18</v>
      </c>
      <c r="B34" s="60"/>
      <c r="C34" s="64"/>
      <c r="D34" s="60"/>
      <c r="E34" s="9"/>
    </row>
    <row r="35" spans="1:5" ht="16.5" customHeight="1">
      <c r="A35" s="24" t="s">
        <v>75</v>
      </c>
      <c r="B35" s="60">
        <v>0</v>
      </c>
      <c r="C35" s="64"/>
      <c r="D35" s="60">
        <v>169.072</v>
      </c>
      <c r="E35" s="9"/>
    </row>
    <row r="36" spans="1:5" ht="59.25" customHeight="1">
      <c r="A36" s="39" t="s">
        <v>26</v>
      </c>
      <c r="B36" s="60">
        <v>1500</v>
      </c>
      <c r="C36" s="63">
        <v>431.9</v>
      </c>
      <c r="D36" s="61">
        <v>81.429</v>
      </c>
      <c r="E36" s="9">
        <f t="shared" si="0"/>
        <v>18.853669830979396</v>
      </c>
    </row>
    <row r="37" spans="1:5" ht="29.25" customHeight="1">
      <c r="A37" s="39" t="s">
        <v>66</v>
      </c>
      <c r="B37" s="60">
        <v>70</v>
      </c>
      <c r="C37" s="63">
        <v>21</v>
      </c>
      <c r="D37" s="61">
        <v>31.569</v>
      </c>
      <c r="E37" s="9">
        <f t="shared" si="0"/>
        <v>150.32857142857142</v>
      </c>
    </row>
    <row r="38" spans="1:5" ht="29.25" customHeight="1">
      <c r="A38" s="39" t="s">
        <v>9</v>
      </c>
      <c r="B38" s="60">
        <v>165</v>
      </c>
      <c r="C38" s="63">
        <v>145</v>
      </c>
      <c r="D38" s="61">
        <v>806.312</v>
      </c>
      <c r="E38" s="9" t="s">
        <v>87</v>
      </c>
    </row>
    <row r="39" spans="1:5" s="38" customFormat="1" ht="45">
      <c r="A39" s="72" t="s">
        <v>78</v>
      </c>
      <c r="B39" s="60">
        <v>2300</v>
      </c>
      <c r="C39" s="63">
        <v>460</v>
      </c>
      <c r="D39" s="61">
        <v>460.6</v>
      </c>
      <c r="E39" s="9">
        <f t="shared" si="0"/>
        <v>100.1304347826087</v>
      </c>
    </row>
    <row r="40" spans="1:5" s="38" customFormat="1" ht="18.75" customHeight="1">
      <c r="A40" s="25" t="s">
        <v>21</v>
      </c>
      <c r="B40" s="60"/>
      <c r="C40" s="63"/>
      <c r="D40" s="61">
        <v>-29.886</v>
      </c>
      <c r="E40" s="9"/>
    </row>
    <row r="41" spans="1:5" s="38" customFormat="1" ht="20.25" customHeight="1">
      <c r="A41" s="27" t="s">
        <v>10</v>
      </c>
      <c r="B41" s="71">
        <f>SUM(B35:B39)</f>
        <v>4035</v>
      </c>
      <c r="C41" s="64">
        <f>SUM(C36:C39)</f>
        <v>1057.9</v>
      </c>
      <c r="D41" s="64">
        <f>SUM(D35:D40)</f>
        <v>1519.096</v>
      </c>
      <c r="E41" s="9" t="s">
        <v>84</v>
      </c>
    </row>
    <row r="42" spans="1:5" s="38" customFormat="1" ht="18.75" customHeight="1">
      <c r="A42" s="48" t="s">
        <v>11</v>
      </c>
      <c r="B42" s="71">
        <f>B33+B41</f>
        <v>2734586.433</v>
      </c>
      <c r="C42" s="66">
        <f>C33+C41</f>
        <v>922245.4210000001</v>
      </c>
      <c r="D42" s="49">
        <f>D33+D41</f>
        <v>791600.606</v>
      </c>
      <c r="E42" s="62">
        <f t="shared" si="0"/>
        <v>85.83405110774737</v>
      </c>
    </row>
    <row r="43" spans="1:5" s="38" customFormat="1" ht="45">
      <c r="A43" s="78" t="s">
        <v>30</v>
      </c>
      <c r="B43" s="76">
        <v>705.5</v>
      </c>
      <c r="C43" s="63">
        <v>200</v>
      </c>
      <c r="D43" s="63">
        <v>414.45911</v>
      </c>
      <c r="E43" s="77">
        <f t="shared" si="0"/>
        <v>207.22955500000003</v>
      </c>
    </row>
    <row r="44" spans="1:5" ht="14.25">
      <c r="A44" s="58" t="s">
        <v>19</v>
      </c>
      <c r="B44" s="71">
        <f>B42+B43</f>
        <v>2735291.933</v>
      </c>
      <c r="C44" s="66">
        <f>C42+C43</f>
        <v>922445.4210000001</v>
      </c>
      <c r="D44" s="49">
        <f>D42+D43</f>
        <v>792015.0651100001</v>
      </c>
      <c r="E44" s="62">
        <f t="shared" si="0"/>
        <v>85.8603714734034</v>
      </c>
    </row>
    <row r="45" spans="3:5" ht="14.25">
      <c r="C45" s="34"/>
      <c r="E45" s="68"/>
    </row>
  </sheetData>
  <sheetProtection/>
  <mergeCells count="6">
    <mergeCell ref="A2:E2"/>
    <mergeCell ref="E4:E5"/>
    <mergeCell ref="A4:A5"/>
    <mergeCell ref="C4:C5"/>
    <mergeCell ref="D4:D5"/>
    <mergeCell ref="B4:B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2016-02-22T13:26:43Z</cp:lastPrinted>
  <dcterms:created xsi:type="dcterms:W3CDTF">2004-07-02T06:40:36Z</dcterms:created>
  <dcterms:modified xsi:type="dcterms:W3CDTF">2016-04-11T10:40:31Z</dcterms:modified>
  <cp:category/>
  <cp:version/>
  <cp:contentType/>
  <cp:contentStatus/>
</cp:coreProperties>
</file>