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'Укр'!$A$1:$G$41</definedName>
  </definedNames>
  <calcPr fullCalcOnLoad="1" refMode="R1C1"/>
</workbook>
</file>

<file path=xl/sharedStrings.xml><?xml version="1.0" encoding="utf-8"?>
<sst xmlns="http://schemas.openxmlformats.org/spreadsheetml/2006/main" count="51" uniqueCount="50">
  <si>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</si>
  <si>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</si>
  <si>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</si>
  <si>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</si>
  <si>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</si>
  <si>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</si>
  <si>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</si>
  <si>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</si>
  <si>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</si>
  <si>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</si>
  <si>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</si>
  <si>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</si>
  <si>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</si>
  <si>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</si>
  <si>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</si>
  <si>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</si>
  <si>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</si>
  <si>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</si>
  <si>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</si>
  <si>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</si>
  <si>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</si>
  <si>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</si>
  <si>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</si>
  <si>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</si>
  <si>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</si>
  <si>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</si>
  <si>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</si>
  <si>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</si>
  <si>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</si>
  <si>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</si>
  <si>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</si>
  <si>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</si>
  <si>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</si>
  <si>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</si>
  <si>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</si>
  <si>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</si>
  <si>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</si>
  <si>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</si>
  <si>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План на           січень - березень  з урахуванням змін, 
тис. грн.</t>
  </si>
  <si>
    <t>в1,6 р.б</t>
  </si>
  <si>
    <t>Кошти від продажу землі</t>
  </si>
  <si>
    <t>Збір за забруднення навколишнього природного середовища</t>
  </si>
  <si>
    <t>в 1,42 р.б</t>
  </si>
  <si>
    <t>Щомісячна інформація про надходження до бюджету Миколаївської міської ТГ за  2021 рік
(без власних надходжень бюджетних установ)</t>
  </si>
  <si>
    <t>Надійшло           з 01 січня            по 31 березня,            тис. грн.</t>
  </si>
  <si>
    <t>в 1,52 р.б</t>
  </si>
  <si>
    <t>в 7,02 р.б</t>
  </si>
  <si>
    <t>в 1,65 р.б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</si>
  <si>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</si>
  <si>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в 3,4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</si>
</sst>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5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175" fontId="8" fillId="33" borderId="10" xfId="0" applyNumberFormat="1" applyFont="1" applyFill="1" applyBorder="1" applyAlignment="1">
      <alignment/>
    </xf>
    <xf numFmtId="175" fontId="8" fillId="33" borderId="10" xfId="0" applyNumberFormat="1" applyFont="1" applyFill="1" applyBorder="1" applyAlignment="1">
      <alignment horizontal="right"/>
    </xf>
    <xf numFmtId="175" fontId="7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right"/>
    </xf>
    <xf numFmtId="174" fontId="8" fillId="33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SheetLayoutView="100" zoomScalePageLayoutView="0" workbookViewId="0" topLeftCell="A1">
      <selection activeCell="B40" sqref="B40:G40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2.375" style="0" customWidth="1"/>
    <col min="7" max="7" width="12.625" style="0" customWidth="1"/>
  </cols>
  <sheetData>
    <row r="1" spans="1:7" ht="32.25" customHeight="1">
      <c r="A1" s="79" t="s">
        <v>43</v>
      </c>
      <c r="B1" s="79"/>
      <c r="C1" s="79"/>
      <c r="D1" s="79"/>
      <c r="E1" s="79"/>
      <c r="F1" s="79"/>
      <c r="G1" s="79"/>
    </row>
    <row r="2" spans="1:7" ht="12.75" customHeight="1">
      <c r="A2" s="49"/>
      <c r="B2" s="49"/>
      <c r="C2" s="50"/>
      <c r="D2" s="51"/>
      <c r="E2" s="51"/>
      <c r="F2" s="52"/>
      <c r="G2" s="53"/>
    </row>
    <row r="3" spans="1:7" ht="93" customHeight="1">
      <c r="A3" s="54" t="s">
        <v>0</v>
      </c>
      <c r="B3" s="55" t="s">
        <v>32</v>
      </c>
      <c r="C3" s="56" t="s">
        <v>38</v>
      </c>
      <c r="D3" s="57" t="s">
        <v>44</v>
      </c>
      <c r="E3" s="57" t="s">
        <v>34</v>
      </c>
      <c r="F3" s="58" t="s">
        <v>24</v>
      </c>
      <c r="G3" s="55" t="s">
        <v>25</v>
      </c>
    </row>
    <row r="4" spans="1:7" ht="49.5" customHeight="1" hidden="1">
      <c r="A4" s="54"/>
      <c r="B4" s="55"/>
      <c r="C4" s="56"/>
      <c r="D4" s="57"/>
      <c r="E4" s="57"/>
      <c r="F4" s="58"/>
      <c r="G4" s="55"/>
    </row>
    <row r="5" spans="1:7" ht="17.25" customHeight="1">
      <c r="A5" s="59" t="s">
        <v>1</v>
      </c>
      <c r="B5" s="59"/>
      <c r="C5" s="60"/>
      <c r="D5" s="61"/>
      <c r="E5" s="61"/>
      <c r="F5" s="62"/>
      <c r="G5" s="63"/>
    </row>
    <row r="6" spans="1:7" ht="15.75">
      <c r="A6" s="64" t="s">
        <v>2</v>
      </c>
      <c r="B6" s="36">
        <v>2374800</v>
      </c>
      <c r="C6" s="36">
        <v>550660</v>
      </c>
      <c r="D6" s="11">
        <v>549101.055</v>
      </c>
      <c r="E6" s="11">
        <f>D6-C6</f>
        <v>-1558.9449999999488</v>
      </c>
      <c r="F6" s="40">
        <f>D6/B6*100</f>
        <v>23.12199153612936</v>
      </c>
      <c r="G6" s="48">
        <f>D6/C6*100</f>
        <v>99.71689518032906</v>
      </c>
    </row>
    <row r="7" spans="1:7" ht="15.75">
      <c r="A7" s="65" t="s">
        <v>23</v>
      </c>
      <c r="B7" s="11">
        <v>1910</v>
      </c>
      <c r="C7" s="9">
        <v>532</v>
      </c>
      <c r="D7" s="11">
        <v>754.557</v>
      </c>
      <c r="E7" s="11">
        <f aca="true" t="shared" si="0" ref="E7:E40">D7-C7</f>
        <v>222.55700000000002</v>
      </c>
      <c r="F7" s="40">
        <f>D7/B7*100</f>
        <v>39.505602094240835</v>
      </c>
      <c r="G7" s="48" t="s">
        <v>42</v>
      </c>
    </row>
    <row r="8" spans="1:7" ht="15.75">
      <c r="A8" s="23" t="s">
        <v>27</v>
      </c>
      <c r="B8" s="11">
        <v>132700</v>
      </c>
      <c r="C8" s="11">
        <v>28900</v>
      </c>
      <c r="D8" s="11">
        <v>46359.893</v>
      </c>
      <c r="E8" s="11">
        <f t="shared" si="0"/>
        <v>17459.892999999996</v>
      </c>
      <c r="F8" s="40">
        <f aca="true" t="shared" si="1" ref="F8:F41">D8/B8*100</f>
        <v>34.935865109269024</v>
      </c>
      <c r="G8" s="48">
        <f>D8/C8*100</f>
        <v>160.41485467128027</v>
      </c>
    </row>
    <row r="9" spans="1:7" ht="15.75">
      <c r="A9" s="65" t="s">
        <v>20</v>
      </c>
      <c r="B9" s="11">
        <f>B10+B14+B15</f>
        <v>857640.5</v>
      </c>
      <c r="C9" s="11">
        <f>C10+C14+C15</f>
        <v>206882.1</v>
      </c>
      <c r="D9" s="11">
        <f>D10+D14+D15</f>
        <v>219813.886</v>
      </c>
      <c r="E9" s="11">
        <f t="shared" si="0"/>
        <v>12931.785999999993</v>
      </c>
      <c r="F9" s="40">
        <f t="shared" si="1"/>
        <v>25.630072973466156</v>
      </c>
      <c r="G9" s="48">
        <f aca="true" t="shared" si="2" ref="G9:G32">D9/C9*100</f>
        <v>106.25079985170298</v>
      </c>
    </row>
    <row r="10" spans="1:7" s="3" customFormat="1" ht="15" customHeight="1">
      <c r="A10" s="66" t="s">
        <v>3</v>
      </c>
      <c r="B10" s="12">
        <f>SUM(B11:B13)</f>
        <v>405550.5</v>
      </c>
      <c r="C10" s="67">
        <f>SUM(C11:C13)</f>
        <v>97212.1</v>
      </c>
      <c r="D10" s="67">
        <f>SUM(D11:D13)</f>
        <v>93937.66900000001</v>
      </c>
      <c r="E10" s="11">
        <f t="shared" si="0"/>
        <v>-3274.430999999997</v>
      </c>
      <c r="F10" s="40">
        <f t="shared" si="1"/>
        <v>23.163001648376717</v>
      </c>
      <c r="G10" s="48">
        <f t="shared" si="2"/>
        <v>96.63166313658486</v>
      </c>
    </row>
    <row r="11" spans="1:7" s="45" customFormat="1" ht="17.25" customHeight="1">
      <c r="A11" s="68" t="s">
        <v>21</v>
      </c>
      <c r="B11" s="69">
        <v>52425.5</v>
      </c>
      <c r="C11" s="69">
        <v>11830.1</v>
      </c>
      <c r="D11" s="73">
        <v>10729.829</v>
      </c>
      <c r="E11" s="44">
        <f t="shared" si="0"/>
        <v>-1100.2710000000006</v>
      </c>
      <c r="F11" s="70">
        <f t="shared" si="1"/>
        <v>20.466812905933182</v>
      </c>
      <c r="G11" s="71">
        <f t="shared" si="2"/>
        <v>90.69939391890178</v>
      </c>
    </row>
    <row r="12" spans="1:7" s="3" customFormat="1" ht="15" customHeight="1">
      <c r="A12" s="68" t="s">
        <v>4</v>
      </c>
      <c r="B12" s="12">
        <v>349425</v>
      </c>
      <c r="C12" s="12">
        <v>84157</v>
      </c>
      <c r="D12" s="11">
        <v>82851.505</v>
      </c>
      <c r="E12" s="11">
        <f t="shared" si="0"/>
        <v>-1305.4949999999953</v>
      </c>
      <c r="F12" s="40">
        <f>D12/B12*100</f>
        <v>23.710812048365174</v>
      </c>
      <c r="G12" s="48">
        <f t="shared" si="2"/>
        <v>98.44873866701522</v>
      </c>
    </row>
    <row r="13" spans="1:7" s="3" customFormat="1" ht="17.25" customHeight="1">
      <c r="A13" s="68" t="s">
        <v>5</v>
      </c>
      <c r="B13" s="12">
        <v>3700</v>
      </c>
      <c r="C13" s="12">
        <v>1225</v>
      </c>
      <c r="D13" s="11">
        <v>356.335</v>
      </c>
      <c r="E13" s="11">
        <f t="shared" si="0"/>
        <v>-868.665</v>
      </c>
      <c r="F13" s="40">
        <f t="shared" si="1"/>
        <v>9.630675675675676</v>
      </c>
      <c r="G13" s="48">
        <f t="shared" si="2"/>
        <v>29.088571428571424</v>
      </c>
    </row>
    <row r="14" spans="1:7" s="3" customFormat="1" ht="15.75" customHeight="1">
      <c r="A14" s="72" t="s">
        <v>6</v>
      </c>
      <c r="B14" s="12">
        <v>1950</v>
      </c>
      <c r="C14" s="12">
        <v>375</v>
      </c>
      <c r="D14" s="12">
        <v>569.808</v>
      </c>
      <c r="E14" s="11">
        <f t="shared" si="0"/>
        <v>194.808</v>
      </c>
      <c r="F14" s="40">
        <f t="shared" si="1"/>
        <v>29.22092307692308</v>
      </c>
      <c r="G14" s="48" t="s">
        <v>45</v>
      </c>
    </row>
    <row r="15" spans="1:7" s="3" customFormat="1" ht="14.25" customHeight="1">
      <c r="A15" s="72" t="s">
        <v>35</v>
      </c>
      <c r="B15" s="12">
        <v>450140</v>
      </c>
      <c r="C15" s="12">
        <v>109295</v>
      </c>
      <c r="D15" s="12">
        <v>125306.409</v>
      </c>
      <c r="E15" s="11">
        <f t="shared" si="0"/>
        <v>16011.409</v>
      </c>
      <c r="F15" s="40">
        <f t="shared" si="1"/>
        <v>27.837208201892743</v>
      </c>
      <c r="G15" s="48">
        <f t="shared" si="2"/>
        <v>114.64971773640148</v>
      </c>
    </row>
    <row r="16" spans="1:7" ht="17.25" customHeight="1">
      <c r="A16" s="23" t="s">
        <v>8</v>
      </c>
      <c r="B16" s="11">
        <v>450</v>
      </c>
      <c r="C16" s="11">
        <v>78</v>
      </c>
      <c r="D16" s="36">
        <v>547.337</v>
      </c>
      <c r="E16" s="11">
        <f t="shared" si="0"/>
        <v>469.337</v>
      </c>
      <c r="F16" s="40">
        <f t="shared" si="1"/>
        <v>121.63044444444444</v>
      </c>
      <c r="G16" s="48" t="s">
        <v>46</v>
      </c>
    </row>
    <row r="17" spans="1:7" ht="16.5" customHeight="1">
      <c r="A17" s="23" t="s">
        <v>26</v>
      </c>
      <c r="B17" s="11">
        <v>21100</v>
      </c>
      <c r="C17" s="11">
        <v>4026.4</v>
      </c>
      <c r="D17" s="11">
        <v>4088.813</v>
      </c>
      <c r="E17" s="11">
        <f t="shared" si="0"/>
        <v>62.41300000000001</v>
      </c>
      <c r="F17" s="40">
        <f t="shared" si="1"/>
        <v>19.37826066350711</v>
      </c>
      <c r="G17" s="48">
        <f t="shared" si="2"/>
        <v>101.55009437711107</v>
      </c>
    </row>
    <row r="18" spans="1:7" ht="31.5" customHeight="1">
      <c r="A18" s="23" t="s">
        <v>37</v>
      </c>
      <c r="B18" s="11">
        <v>10500</v>
      </c>
      <c r="C18" s="11">
        <v>2625</v>
      </c>
      <c r="D18" s="11">
        <v>3851.143</v>
      </c>
      <c r="E18" s="11">
        <f t="shared" si="0"/>
        <v>1226.143</v>
      </c>
      <c r="F18" s="40">
        <f t="shared" si="1"/>
        <v>36.677552380952385</v>
      </c>
      <c r="G18" s="48">
        <f t="shared" si="2"/>
        <v>146.71020952380954</v>
      </c>
    </row>
    <row r="19" spans="1:7" ht="15.75" customHeight="1">
      <c r="A19" s="13" t="s">
        <v>9</v>
      </c>
      <c r="B19" s="11">
        <v>499.988</v>
      </c>
      <c r="C19" s="11">
        <v>97.4</v>
      </c>
      <c r="D19" s="11">
        <v>113.511</v>
      </c>
      <c r="E19" s="11">
        <f t="shared" si="0"/>
        <v>16.11099999999999</v>
      </c>
      <c r="F19" s="40">
        <f t="shared" si="1"/>
        <v>22.70274486587678</v>
      </c>
      <c r="G19" s="10">
        <f t="shared" si="2"/>
        <v>116.54106776180697</v>
      </c>
    </row>
    <row r="20" spans="1:7" ht="14.25" customHeight="1">
      <c r="A20" s="14" t="s">
        <v>10</v>
      </c>
      <c r="B20" s="11">
        <v>8303.012</v>
      </c>
      <c r="C20" s="36">
        <v>1872</v>
      </c>
      <c r="D20" s="36">
        <v>3072.497</v>
      </c>
      <c r="E20" s="11">
        <f t="shared" si="0"/>
        <v>1200.4969999999998</v>
      </c>
      <c r="F20" s="40">
        <f t="shared" si="1"/>
        <v>37.004607484609195</v>
      </c>
      <c r="G20" s="48" t="s">
        <v>47</v>
      </c>
    </row>
    <row r="21" spans="1:7" s="2" customFormat="1" ht="15" customHeight="1">
      <c r="A21" s="15" t="s">
        <v>11</v>
      </c>
      <c r="B21" s="16">
        <f>B6+B7+B8+B9+B16+B17+B18+B19+B20</f>
        <v>3407903.5</v>
      </c>
      <c r="C21" s="16">
        <f>C6+C7+C8+C9+C16+C17+C18+C19+C20</f>
        <v>795672.9</v>
      </c>
      <c r="D21" s="16">
        <f>D6+D7+D8+D9+D16+D17+D18+D19+D20</f>
        <v>827702.6920000002</v>
      </c>
      <c r="E21" s="16">
        <f t="shared" si="0"/>
        <v>32029.792000000132</v>
      </c>
      <c r="F21" s="41">
        <f t="shared" si="1"/>
        <v>24.28773854658737</v>
      </c>
      <c r="G21" s="29">
        <f t="shared" si="2"/>
        <v>104.02549741231606</v>
      </c>
    </row>
    <row r="22" spans="1:7" ht="15" customHeight="1">
      <c r="A22" s="14" t="s">
        <v>12</v>
      </c>
      <c r="B22" s="11">
        <f>SUM(B23:B27)</f>
        <v>810129.726</v>
      </c>
      <c r="C22" s="11">
        <f>SUM(C23:C27)</f>
        <v>174856.67400000003</v>
      </c>
      <c r="D22" s="11">
        <f>SUM(D23:D27)</f>
        <v>174718.852</v>
      </c>
      <c r="E22" s="11">
        <f t="shared" si="0"/>
        <v>-137.82200000001467</v>
      </c>
      <c r="F22" s="40">
        <f t="shared" si="1"/>
        <v>21.566774603207193</v>
      </c>
      <c r="G22" s="10">
        <f t="shared" si="2"/>
        <v>99.92118001741242</v>
      </c>
    </row>
    <row r="23" spans="1:7" ht="31.5" customHeight="1">
      <c r="A23" s="20" t="s">
        <v>13</v>
      </c>
      <c r="B23" s="12">
        <v>778515.7</v>
      </c>
      <c r="C23" s="12">
        <v>164420.2</v>
      </c>
      <c r="D23" s="12">
        <v>164420.2</v>
      </c>
      <c r="E23" s="11">
        <f t="shared" si="0"/>
        <v>0</v>
      </c>
      <c r="F23" s="40">
        <f t="shared" si="1"/>
        <v>21.119702531368347</v>
      </c>
      <c r="G23" s="42">
        <f t="shared" si="2"/>
        <v>100</v>
      </c>
    </row>
    <row r="24" spans="1:7" ht="33" customHeight="1">
      <c r="A24" s="25" t="s">
        <v>30</v>
      </c>
      <c r="B24" s="37">
        <v>5996.135</v>
      </c>
      <c r="C24" s="37">
        <v>1499.03</v>
      </c>
      <c r="D24" s="39">
        <v>1499.03</v>
      </c>
      <c r="E24" s="11">
        <f t="shared" si="0"/>
        <v>0</v>
      </c>
      <c r="F24" s="40">
        <f t="shared" si="1"/>
        <v>24.99993745971363</v>
      </c>
      <c r="G24" s="42">
        <f t="shared" si="2"/>
        <v>100</v>
      </c>
    </row>
    <row r="25" spans="1:7" ht="49.5" customHeight="1">
      <c r="A25" s="25" t="s">
        <v>29</v>
      </c>
      <c r="B25" s="37">
        <v>5429.191</v>
      </c>
      <c r="C25" s="37">
        <v>807.204</v>
      </c>
      <c r="D25" s="39">
        <v>807.204</v>
      </c>
      <c r="E25" s="11">
        <f t="shared" si="0"/>
        <v>0</v>
      </c>
      <c r="F25" s="40">
        <f t="shared" si="1"/>
        <v>14.867850477170538</v>
      </c>
      <c r="G25" s="10">
        <f t="shared" si="2"/>
        <v>100</v>
      </c>
    </row>
    <row r="26" spans="1:7" s="2" customFormat="1" ht="15.75" customHeight="1">
      <c r="A26" s="26" t="s">
        <v>28</v>
      </c>
      <c r="B26" s="38">
        <v>9896.4</v>
      </c>
      <c r="C26" s="38">
        <v>2993.64</v>
      </c>
      <c r="D26" s="39">
        <v>2855.818</v>
      </c>
      <c r="E26" s="11">
        <f t="shared" si="0"/>
        <v>-137.82199999999966</v>
      </c>
      <c r="F26" s="40">
        <f>D26/B26*100</f>
        <v>28.857139970090135</v>
      </c>
      <c r="G26" s="10">
        <f t="shared" si="2"/>
        <v>95.39617322056093</v>
      </c>
    </row>
    <row r="27" spans="1:7" s="2" customFormat="1" ht="48" customHeight="1">
      <c r="A27" s="33" t="s">
        <v>33</v>
      </c>
      <c r="B27" s="38">
        <v>10292.3</v>
      </c>
      <c r="C27" s="38">
        <v>5136.6</v>
      </c>
      <c r="D27" s="39">
        <v>5136.6</v>
      </c>
      <c r="E27" s="11">
        <f t="shared" si="0"/>
        <v>0</v>
      </c>
      <c r="F27" s="40">
        <f>D27/B27*100</f>
        <v>49.907212187752016</v>
      </c>
      <c r="G27" s="10">
        <f t="shared" si="2"/>
        <v>100</v>
      </c>
    </row>
    <row r="28" spans="1:7" ht="15" customHeight="1">
      <c r="A28" s="24" t="s">
        <v>14</v>
      </c>
      <c r="B28" s="16">
        <f>B21+B22</f>
        <v>4218033.226</v>
      </c>
      <c r="C28" s="16">
        <f>C21+C22</f>
        <v>970529.574</v>
      </c>
      <c r="D28" s="18">
        <f>D21+D22</f>
        <v>1002421.5440000002</v>
      </c>
      <c r="E28" s="16">
        <f t="shared" si="0"/>
        <v>31891.970000000205</v>
      </c>
      <c r="F28" s="41">
        <f>D28/B28*100</f>
        <v>23.765141009820965</v>
      </c>
      <c r="G28" s="22">
        <f t="shared" si="2"/>
        <v>103.28603793788156</v>
      </c>
    </row>
    <row r="29" spans="1:7" ht="14.25" customHeight="1">
      <c r="A29" s="24" t="s">
        <v>15</v>
      </c>
      <c r="B29" s="11"/>
      <c r="C29" s="17"/>
      <c r="D29" s="19"/>
      <c r="E29" s="11"/>
      <c r="F29" s="40"/>
      <c r="G29" s="22"/>
    </row>
    <row r="30" spans="1:8" s="5" customFormat="1" ht="14.25" customHeight="1">
      <c r="A30" s="13" t="s">
        <v>7</v>
      </c>
      <c r="B30" s="44">
        <v>704</v>
      </c>
      <c r="C30" s="44">
        <v>228.6</v>
      </c>
      <c r="D30" s="46">
        <v>372.268</v>
      </c>
      <c r="E30" s="44">
        <f t="shared" si="0"/>
        <v>143.66799999999998</v>
      </c>
      <c r="F30" s="47">
        <f t="shared" si="1"/>
        <v>52.87897727272727</v>
      </c>
      <c r="G30" s="48" t="s">
        <v>39</v>
      </c>
      <c r="H30" s="4"/>
    </row>
    <row r="31" spans="1:8" s="5" customFormat="1" ht="14.25" customHeight="1">
      <c r="A31" s="13" t="s">
        <v>41</v>
      </c>
      <c r="B31" s="44"/>
      <c r="C31" s="44"/>
      <c r="D31" s="46">
        <v>-0.295</v>
      </c>
      <c r="E31" s="44">
        <f t="shared" si="0"/>
        <v>-0.295</v>
      </c>
      <c r="F31" s="47">
        <v>0</v>
      </c>
      <c r="G31" s="10">
        <v>0</v>
      </c>
      <c r="H31" s="4"/>
    </row>
    <row r="32" spans="1:7" s="4" customFormat="1" ht="63.75" customHeight="1">
      <c r="A32" s="23" t="s">
        <v>31</v>
      </c>
      <c r="B32" s="11">
        <v>200</v>
      </c>
      <c r="C32" s="11">
        <v>50</v>
      </c>
      <c r="D32" s="11">
        <v>82.677</v>
      </c>
      <c r="E32" s="11">
        <f t="shared" si="0"/>
        <v>32.67700000000001</v>
      </c>
      <c r="F32" s="27">
        <f t="shared" si="1"/>
        <v>41.3385</v>
      </c>
      <c r="G32" s="10">
        <f t="shared" si="2"/>
        <v>165.354</v>
      </c>
    </row>
    <row r="33" spans="1:7" s="4" customFormat="1" ht="31.5">
      <c r="A33" s="13" t="s">
        <v>16</v>
      </c>
      <c r="B33" s="11"/>
      <c r="C33" s="11"/>
      <c r="D33" s="11">
        <v>140.2</v>
      </c>
      <c r="E33" s="11">
        <f t="shared" si="0"/>
        <v>140.2</v>
      </c>
      <c r="F33" s="27">
        <v>0</v>
      </c>
      <c r="G33" s="10">
        <v>0</v>
      </c>
    </row>
    <row r="34" spans="1:7" s="4" customFormat="1" ht="51" customHeight="1">
      <c r="A34" s="13" t="s">
        <v>48</v>
      </c>
      <c r="B34" s="11"/>
      <c r="C34" s="11"/>
      <c r="D34" s="11">
        <v>0.337</v>
      </c>
      <c r="E34" s="11">
        <f t="shared" si="0"/>
        <v>0.337</v>
      </c>
      <c r="F34" s="27">
        <v>0</v>
      </c>
      <c r="G34" s="10">
        <v>0</v>
      </c>
    </row>
    <row r="35" spans="1:7" s="4" customFormat="1" ht="15.75">
      <c r="A35" s="13" t="s">
        <v>40</v>
      </c>
      <c r="B35" s="11"/>
      <c r="C35" s="11"/>
      <c r="D35" s="11">
        <v>280.053</v>
      </c>
      <c r="E35" s="11">
        <f t="shared" si="0"/>
        <v>280.053</v>
      </c>
      <c r="F35" s="27">
        <v>0</v>
      </c>
      <c r="G35" s="10">
        <v>0</v>
      </c>
    </row>
    <row r="36" spans="1:7" s="4" customFormat="1" ht="48" customHeight="1">
      <c r="A36" s="13" t="s">
        <v>36</v>
      </c>
      <c r="B36" s="11">
        <v>82.424</v>
      </c>
      <c r="C36" s="11"/>
      <c r="D36" s="11">
        <v>82.424</v>
      </c>
      <c r="E36" s="11">
        <f t="shared" si="0"/>
        <v>82.424</v>
      </c>
      <c r="F36" s="27">
        <v>0</v>
      </c>
      <c r="G36" s="10">
        <v>0</v>
      </c>
    </row>
    <row r="37" spans="1:7" s="4" customFormat="1" ht="16.5" customHeight="1">
      <c r="A37" s="13" t="s">
        <v>10</v>
      </c>
      <c r="B37" s="11"/>
      <c r="C37" s="11"/>
      <c r="D37" s="11">
        <v>0.364</v>
      </c>
      <c r="E37" s="11">
        <f t="shared" si="0"/>
        <v>0.364</v>
      </c>
      <c r="F37" s="27">
        <v>0</v>
      </c>
      <c r="G37" s="10">
        <v>0</v>
      </c>
    </row>
    <row r="38" spans="1:7" s="2" customFormat="1" ht="15" customHeight="1">
      <c r="A38" s="21" t="s">
        <v>17</v>
      </c>
      <c r="B38" s="16">
        <f>SUM(B30:B36)</f>
        <v>986.424</v>
      </c>
      <c r="C38" s="16">
        <f>SUM(C30:C36)</f>
        <v>278.6</v>
      </c>
      <c r="D38" s="16">
        <f>SUM(D30:D37)</f>
        <v>958.0279999999999</v>
      </c>
      <c r="E38" s="16">
        <f>D38-C38</f>
        <v>679.4279999999999</v>
      </c>
      <c r="F38" s="28">
        <f t="shared" si="1"/>
        <v>97.12131902711207</v>
      </c>
      <c r="G38" s="29" t="s">
        <v>49</v>
      </c>
    </row>
    <row r="39" spans="1:7" s="31" customFormat="1" ht="15.75" customHeight="1">
      <c r="A39" s="21" t="s">
        <v>18</v>
      </c>
      <c r="B39" s="16">
        <f>B28+B38</f>
        <v>4219019.649999999</v>
      </c>
      <c r="C39" s="16">
        <f>C28+C38</f>
        <v>970808.174</v>
      </c>
      <c r="D39" s="16">
        <f>D28+D38</f>
        <v>1003379.5720000003</v>
      </c>
      <c r="E39" s="16">
        <f t="shared" si="0"/>
        <v>32571.398000000278</v>
      </c>
      <c r="F39" s="41">
        <f t="shared" si="1"/>
        <v>23.782291983399517</v>
      </c>
      <c r="G39" s="22">
        <f>D39/C39*100</f>
        <v>103.35508073297292</v>
      </c>
    </row>
    <row r="40" spans="1:7" s="35" customFormat="1" ht="31.5" customHeight="1">
      <c r="A40" s="34" t="s">
        <v>22</v>
      </c>
      <c r="B40" s="74">
        <v>4000</v>
      </c>
      <c r="C40" s="74">
        <v>1000</v>
      </c>
      <c r="D40" s="75">
        <v>1307.60627</v>
      </c>
      <c r="E40" s="76">
        <f t="shared" si="0"/>
        <v>307.60627</v>
      </c>
      <c r="F40" s="77">
        <f t="shared" si="1"/>
        <v>32.69015675</v>
      </c>
      <c r="G40" s="78">
        <f>D40/C40*100</f>
        <v>130.760627</v>
      </c>
    </row>
    <row r="41" spans="1:7" ht="12.75" customHeight="1">
      <c r="A41" s="30" t="s">
        <v>19</v>
      </c>
      <c r="B41" s="16">
        <f>B39+B40</f>
        <v>4223019.649999999</v>
      </c>
      <c r="C41" s="16">
        <f>C39+C40</f>
        <v>971808.174</v>
      </c>
      <c r="D41" s="16">
        <f>D39+D40</f>
        <v>1004687.1782700003</v>
      </c>
      <c r="E41" s="16">
        <f>D41-C41</f>
        <v>32879.00427000027</v>
      </c>
      <c r="F41" s="43">
        <f t="shared" si="1"/>
        <v>23.790729419646446</v>
      </c>
      <c r="G41" s="32">
        <f>D41/C41*100</f>
        <v>103.38328130485557</v>
      </c>
    </row>
    <row r="43" spans="1:2" ht="12.75">
      <c r="A43" s="6"/>
      <c r="B43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2021-03-15T09:45:17Z</cp:lastPrinted>
  <dcterms:created xsi:type="dcterms:W3CDTF">2004-07-02T06:40:36Z</dcterms:created>
  <dcterms:modified xsi:type="dcterms:W3CDTF">2021-04-01T11:37:48Z</dcterms:modified>
  <cp:category/>
  <cp:version/>
  <cp:contentType/>
  <cp:contentStatus/>
</cp:coreProperties>
</file>