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'Укр'!$A$1:$F$42</definedName>
  </definedNames>
  <calcPr fullCalcOnLoad="1" refMode="R1C1"/>
</workbook>
</file>

<file path=xl/sharedStrings.xml><?xml version="1.0" encoding="utf-8"?>
<sst xmlns="http://schemas.openxmlformats.org/spreadsheetml/2006/main" count="98" uniqueCount="98">
  <si>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</si>
  <si>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</si>
  <si>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</si>
  <si>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</si>
  <si>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</si>
  <si>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</si>
  <si>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</si>
  <si>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</si>
  <si>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</si>
  <si>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</si>
  <si>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</si>
  <si>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</si>
  <si>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</si>
  <si>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</si>
  <si>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</si>
  <si>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</si>
  <si>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</si>
  <si>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</si>
  <si>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</si>
  <si>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</si>
  <si>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</si>
  <si>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</si>
  <si>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</si>
  <si>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</si>
  <si>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</si>
  <si>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</si>
  <si>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</si>
  <si>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</si>
  <si>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</si>
  <si>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</si>
  <si>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</si>
  <si>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</si>
  <si>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</si>
  <si>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</si>
  <si>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</si>
  <si>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</si>
  <si>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</si>
  <si>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</si>
  <si>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</si>
  <si>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</si>
  <si>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</si>
  <si>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</si>
  <si>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</si>
  <si>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</si>
  <si>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</si>
  <si>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</si>
  <si>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</si>
  <si>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</si>
  <si>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</si>
  <si>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</si>
  <si>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</si>
  <si>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</si>
  <si>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</si>
  <si>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</si>
  <si>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</si>
  <si>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</si>
  <si>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</si>
  <si>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</si>
  <si>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</si>
  <si>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</si>
  <si>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</si>
  <si>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</si>
  <si>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</si>
  <si>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</si>
  <si>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</si>
  <si>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</si>
  <si>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</si>
  <si>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</si>
  <si>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</si>
  <si>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</si>
  <si>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</si>
  <si>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</si>
  <si>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</si>
  <si>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</si>
  <si>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</si>
  <si>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</si>
  <si>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</si>
  <si>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</si>
  <si>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</si>
  <si>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</si>
  <si>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</si>
  <si>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</si>
  <si>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</si>
  <si>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План на           січень - березень з урахуванням змін, 
тис. грн.</t>
  </si>
  <si>
    <t>План на               январь - март с учетом изменений,       тыс. грн.</t>
  </si>
  <si>
    <t xml:space="preserve"> 1,7р.б</t>
  </si>
  <si>
    <t>1,7р.б</t>
  </si>
  <si>
    <t xml:space="preserve"> 2,9р.б</t>
  </si>
  <si>
    <t xml:space="preserve"> 11,1р.б</t>
  </si>
  <si>
    <t>2,9р.б</t>
  </si>
  <si>
    <t>11,1р.б</t>
  </si>
  <si>
    <t xml:space="preserve">Поступило          с 01 января   по 31 марта,
тыс. грн. </t>
  </si>
  <si>
    <t>Надійшло           з 01 січня            по 31 березня,            тис. грн.</t>
  </si>
  <si>
    <t xml:space="preserve"> 1,5р.б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</si>
  <si>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</si>
  <si>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</si>
  <si>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1,5р.б</t>
  </si>
  <si>
    <t>Всего доходов специального фонда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</si>
</sst>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06" zoomScaleNormal="106" zoomScaleSheetLayoutView="100" workbookViewId="0" topLeftCell="A33">
      <selection activeCell="E41" sqref="E41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50390625" style="17" customWidth="1"/>
    <col min="5" max="5" width="11.50390625" style="0" customWidth="1"/>
    <col min="6" max="6" width="11.875" style="0" customWidth="1"/>
  </cols>
  <sheetData>
    <row r="1" spans="1:6" ht="37.5" customHeight="1">
      <c r="A1" s="105" t="s">
        <v>94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18</v>
      </c>
      <c r="B3" s="51" t="s">
        <v>73</v>
      </c>
      <c r="C3" s="52" t="s">
        <v>83</v>
      </c>
      <c r="D3" s="53" t="s">
        <v>92</v>
      </c>
      <c r="E3" s="54" t="s">
        <v>50</v>
      </c>
      <c r="F3" s="55" t="s">
        <v>51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19</v>
      </c>
      <c r="B5" s="24"/>
      <c r="C5" s="25"/>
      <c r="D5" s="26"/>
      <c r="E5" s="27"/>
      <c r="F5" s="28"/>
    </row>
    <row r="6" spans="1:6" ht="15">
      <c r="A6" s="56" t="s">
        <v>20</v>
      </c>
      <c r="B6" s="29">
        <v>2177943.1</v>
      </c>
      <c r="C6" s="29">
        <v>480332.4</v>
      </c>
      <c r="D6" s="31">
        <v>480786.728</v>
      </c>
      <c r="E6" s="32">
        <f>D6/B6*100</f>
        <v>22.075265786328394</v>
      </c>
      <c r="F6" s="33">
        <f>D6/C6*100</f>
        <v>100.09458616574689</v>
      </c>
    </row>
    <row r="7" spans="1:6" ht="15">
      <c r="A7" s="42" t="s">
        <v>47</v>
      </c>
      <c r="B7" s="34">
        <v>950</v>
      </c>
      <c r="C7" s="30">
        <v>551</v>
      </c>
      <c r="D7" s="31">
        <v>682.335</v>
      </c>
      <c r="E7" s="32">
        <f>D7/B7*100</f>
        <v>71.82473684210527</v>
      </c>
      <c r="F7" s="33">
        <f>D7/C7*100</f>
        <v>123.83575317604357</v>
      </c>
    </row>
    <row r="8" spans="1:6" ht="15">
      <c r="A8" s="41" t="s">
        <v>56</v>
      </c>
      <c r="B8" s="34">
        <v>209000</v>
      </c>
      <c r="C8" s="34">
        <v>47097.4</v>
      </c>
      <c r="D8" s="31">
        <v>46702.675</v>
      </c>
      <c r="E8" s="32">
        <f aca="true" t="shared" si="0" ref="E8:E42">D8/B8*100</f>
        <v>22.345777511961725</v>
      </c>
      <c r="F8" s="33">
        <f>D8/C8*100</f>
        <v>99.16189641041755</v>
      </c>
    </row>
    <row r="9" spans="1:6" ht="15">
      <c r="A9" s="42" t="s">
        <v>41</v>
      </c>
      <c r="B9" s="35">
        <f>B10+B14+B15</f>
        <v>784830</v>
      </c>
      <c r="C9" s="35">
        <f>C10+C14+C15</f>
        <v>194093.2</v>
      </c>
      <c r="D9" s="35">
        <f>D10+D14+D15</f>
        <v>199276.94900000002</v>
      </c>
      <c r="E9" s="32">
        <f t="shared" si="0"/>
        <v>25.391097307697212</v>
      </c>
      <c r="F9" s="33">
        <f aca="true" t="shared" si="1" ref="F9:F41">D9/C9*100</f>
        <v>102.67075250446693</v>
      </c>
    </row>
    <row r="10" spans="1:6" s="9" customFormat="1" ht="15">
      <c r="A10" s="36" t="s">
        <v>21</v>
      </c>
      <c r="B10" s="37">
        <f>SUM(B11:B13)</f>
        <v>357130</v>
      </c>
      <c r="C10" s="38">
        <f>SUM(C11:C13)</f>
        <v>85105.2</v>
      </c>
      <c r="D10" s="38">
        <f>SUM(D11:D13)</f>
        <v>89471.90000000001</v>
      </c>
      <c r="E10" s="32">
        <f t="shared" si="0"/>
        <v>25.053033909220733</v>
      </c>
      <c r="F10" s="33">
        <f t="shared" si="1"/>
        <v>105.13094382011911</v>
      </c>
    </row>
    <row r="11" spans="1:6" s="9" customFormat="1" ht="15">
      <c r="A11" s="36" t="s">
        <v>43</v>
      </c>
      <c r="B11" s="37">
        <v>40630</v>
      </c>
      <c r="C11" s="37">
        <v>8851.2</v>
      </c>
      <c r="D11" s="39">
        <v>10034.054</v>
      </c>
      <c r="E11" s="32">
        <f t="shared" si="0"/>
        <v>24.696170317499387</v>
      </c>
      <c r="F11" s="33">
        <f t="shared" si="1"/>
        <v>113.36376988430948</v>
      </c>
    </row>
    <row r="12" spans="1:6" s="9" customFormat="1" ht="15">
      <c r="A12" s="36" t="s">
        <v>22</v>
      </c>
      <c r="B12" s="37">
        <v>313400</v>
      </c>
      <c r="C12" s="37">
        <v>75336.7</v>
      </c>
      <c r="D12" s="39">
        <v>78540.576</v>
      </c>
      <c r="E12" s="32">
        <f t="shared" si="0"/>
        <v>25.060809189534144</v>
      </c>
      <c r="F12" s="33">
        <f t="shared" si="1"/>
        <v>104.25274268716309</v>
      </c>
    </row>
    <row r="13" spans="1:6" s="9" customFormat="1" ht="15">
      <c r="A13" s="36" t="s">
        <v>23</v>
      </c>
      <c r="B13" s="37">
        <v>3100</v>
      </c>
      <c r="C13" s="37">
        <v>917.3</v>
      </c>
      <c r="D13" s="59">
        <v>897.27</v>
      </c>
      <c r="E13" s="32">
        <f t="shared" si="0"/>
        <v>28.944193548387098</v>
      </c>
      <c r="F13" s="33">
        <f t="shared" si="1"/>
        <v>97.81641774773793</v>
      </c>
    </row>
    <row r="14" spans="1:6" s="9" customFormat="1" ht="15">
      <c r="A14" s="40" t="s">
        <v>24</v>
      </c>
      <c r="B14" s="37">
        <v>1650</v>
      </c>
      <c r="C14" s="37">
        <v>332.3</v>
      </c>
      <c r="D14" s="39">
        <v>567.166</v>
      </c>
      <c r="E14" s="32">
        <f t="shared" si="0"/>
        <v>34.37369696969697</v>
      </c>
      <c r="F14" s="33" t="s">
        <v>85</v>
      </c>
    </row>
    <row r="15" spans="1:6" s="9" customFormat="1" ht="18" customHeight="1">
      <c r="A15" s="40" t="s">
        <v>64</v>
      </c>
      <c r="B15" s="37">
        <v>426050</v>
      </c>
      <c r="C15" s="37">
        <v>108655.7</v>
      </c>
      <c r="D15" s="39">
        <v>109237.883</v>
      </c>
      <c r="E15" s="32">
        <f t="shared" si="0"/>
        <v>25.639686187067245</v>
      </c>
      <c r="F15" s="33">
        <f t="shared" si="1"/>
        <v>100.5358053005963</v>
      </c>
    </row>
    <row r="16" spans="1:6" ht="15">
      <c r="A16" s="41" t="s">
        <v>26</v>
      </c>
      <c r="B16" s="34">
        <v>450</v>
      </c>
      <c r="C16" s="34">
        <v>117.4</v>
      </c>
      <c r="D16" s="29">
        <v>1302.579</v>
      </c>
      <c r="E16" s="33" t="s">
        <v>87</v>
      </c>
      <c r="F16" s="33" t="s">
        <v>88</v>
      </c>
    </row>
    <row r="17" spans="1:6" ht="15">
      <c r="A17" s="41" t="s">
        <v>52</v>
      </c>
      <c r="B17" s="34">
        <v>25140</v>
      </c>
      <c r="C17" s="34">
        <v>5938.7</v>
      </c>
      <c r="D17" s="31">
        <v>5398.756</v>
      </c>
      <c r="E17" s="32">
        <f t="shared" si="0"/>
        <v>21.474765314240255</v>
      </c>
      <c r="F17" s="83">
        <f t="shared" si="1"/>
        <v>90.9080438479802</v>
      </c>
    </row>
    <row r="18" spans="1:6" ht="48.75" customHeight="1">
      <c r="A18" s="41" t="s">
        <v>27</v>
      </c>
      <c r="B18" s="34">
        <v>11000</v>
      </c>
      <c r="C18" s="34">
        <v>2639.1</v>
      </c>
      <c r="D18" s="31">
        <v>1715.2</v>
      </c>
      <c r="E18" s="32">
        <f t="shared" si="0"/>
        <v>15.592727272727272</v>
      </c>
      <c r="F18" s="33">
        <f t="shared" si="1"/>
        <v>64.99185328331627</v>
      </c>
    </row>
    <row r="19" spans="1:6" ht="15">
      <c r="A19" s="41" t="s">
        <v>28</v>
      </c>
      <c r="B19" s="34">
        <v>540</v>
      </c>
      <c r="C19" s="34">
        <v>122.1</v>
      </c>
      <c r="D19" s="31">
        <v>99.225</v>
      </c>
      <c r="E19" s="32">
        <f t="shared" si="0"/>
        <v>18.375</v>
      </c>
      <c r="F19" s="33">
        <f t="shared" si="1"/>
        <v>81.26535626535627</v>
      </c>
    </row>
    <row r="20" spans="1:6" ht="15">
      <c r="A20" s="42" t="s">
        <v>29</v>
      </c>
      <c r="B20" s="34">
        <v>9647</v>
      </c>
      <c r="C20" s="34">
        <v>1975.46</v>
      </c>
      <c r="D20" s="29">
        <v>3043.295</v>
      </c>
      <c r="E20" s="32">
        <f t="shared" si="0"/>
        <v>31.546542966725404</v>
      </c>
      <c r="F20" s="33" t="s">
        <v>93</v>
      </c>
    </row>
    <row r="21" spans="1:6" s="7" customFormat="1" ht="15">
      <c r="A21" s="43" t="s">
        <v>30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739007.7420000001</v>
      </c>
      <c r="E21" s="61">
        <f t="shared" si="0"/>
        <v>22.954114584435022</v>
      </c>
      <c r="F21" s="84">
        <f t="shared" si="1"/>
        <v>100.83793976411212</v>
      </c>
    </row>
    <row r="22" spans="1:6" ht="16.5" customHeight="1">
      <c r="A22" s="42" t="s">
        <v>31</v>
      </c>
      <c r="B22" s="34">
        <f>SUM(B23:B29)</f>
        <v>713840.219</v>
      </c>
      <c r="C22" s="34">
        <f>SUM(C23:C29)</f>
        <v>239265.349</v>
      </c>
      <c r="D22" s="34">
        <f>SUM(D23:D29)</f>
        <v>238915.39799999996</v>
      </c>
      <c r="E22" s="32">
        <f t="shared" si="0"/>
        <v>33.469030133198466</v>
      </c>
      <c r="F22" s="33">
        <f t="shared" si="1"/>
        <v>99.85373937285</v>
      </c>
    </row>
    <row r="23" spans="1:6" ht="19.5" customHeight="1">
      <c r="A23" s="57" t="s">
        <v>32</v>
      </c>
      <c r="B23" s="96">
        <v>588794.9</v>
      </c>
      <c r="C23" s="96">
        <v>126069.6</v>
      </c>
      <c r="D23" s="93">
        <v>126069.6</v>
      </c>
      <c r="E23" s="94">
        <f t="shared" si="0"/>
        <v>21.41146263325311</v>
      </c>
      <c r="F23" s="97">
        <f t="shared" si="1"/>
        <v>100</v>
      </c>
    </row>
    <row r="24" spans="1:6" ht="30.75" customHeight="1">
      <c r="A24" s="57" t="s">
        <v>33</v>
      </c>
      <c r="B24" s="96">
        <v>96820.4</v>
      </c>
      <c r="C24" s="96">
        <v>96820.4</v>
      </c>
      <c r="D24" s="93">
        <v>96820.4</v>
      </c>
      <c r="E24" s="94">
        <f t="shared" si="0"/>
        <v>100</v>
      </c>
      <c r="F24" s="97">
        <f t="shared" si="1"/>
        <v>100</v>
      </c>
    </row>
    <row r="25" spans="1:6" ht="33" customHeight="1">
      <c r="A25" s="79" t="s">
        <v>68</v>
      </c>
      <c r="B25" s="98">
        <v>4945.483</v>
      </c>
      <c r="C25" s="98">
        <v>1088.822</v>
      </c>
      <c r="D25" s="93">
        <v>1088.822</v>
      </c>
      <c r="E25" s="94">
        <f t="shared" si="0"/>
        <v>22.01649464774219</v>
      </c>
      <c r="F25" s="97">
        <f t="shared" si="1"/>
        <v>100</v>
      </c>
    </row>
    <row r="26" spans="1:6" ht="49.5" customHeight="1">
      <c r="A26" s="79" t="s">
        <v>66</v>
      </c>
      <c r="B26" s="98">
        <v>1791.576</v>
      </c>
      <c r="C26" s="98">
        <v>981.318</v>
      </c>
      <c r="D26" s="93">
        <v>981.318</v>
      </c>
      <c r="E26" s="94">
        <f t="shared" si="0"/>
        <v>54.77400902892202</v>
      </c>
      <c r="F26" s="95">
        <f t="shared" si="1"/>
        <v>100</v>
      </c>
    </row>
    <row r="27" spans="1:6" ht="47.25" customHeight="1">
      <c r="A27" s="79" t="s">
        <v>60</v>
      </c>
      <c r="B27" s="99">
        <v>11438</v>
      </c>
      <c r="C27" s="99">
        <v>11438</v>
      </c>
      <c r="D27" s="93">
        <v>11437.743</v>
      </c>
      <c r="E27" s="94">
        <f t="shared" si="0"/>
        <v>99.99775310368946</v>
      </c>
      <c r="F27" s="95">
        <f t="shared" si="1"/>
        <v>99.99775310368946</v>
      </c>
    </row>
    <row r="28" spans="1:6" ht="47.25" customHeight="1">
      <c r="A28" s="79" t="s">
        <v>81</v>
      </c>
      <c r="B28" s="99">
        <v>395.9</v>
      </c>
      <c r="C28" s="99">
        <v>395.9</v>
      </c>
      <c r="D28" s="93">
        <v>141.3</v>
      </c>
      <c r="E28" s="94">
        <f t="shared" si="0"/>
        <v>35.690831017933824</v>
      </c>
      <c r="F28" s="95">
        <f t="shared" si="1"/>
        <v>35.690831017933824</v>
      </c>
    </row>
    <row r="29" spans="1:6" s="7" customFormat="1" ht="16.5" customHeight="1">
      <c r="A29" s="80" t="s">
        <v>59</v>
      </c>
      <c r="B29" s="99">
        <v>9653.96</v>
      </c>
      <c r="C29" s="99">
        <v>2471.309</v>
      </c>
      <c r="D29" s="93">
        <v>2376.215</v>
      </c>
      <c r="E29" s="94">
        <f>D29/B29*100</f>
        <v>24.61388901549209</v>
      </c>
      <c r="F29" s="95">
        <f>D29/C29*100</f>
        <v>96.15207972778799</v>
      </c>
    </row>
    <row r="30" spans="1:6" ht="13.5" customHeight="1">
      <c r="A30" s="77" t="s">
        <v>34</v>
      </c>
      <c r="B30" s="44">
        <f>B21+B22</f>
        <v>3933340.319</v>
      </c>
      <c r="C30" s="45">
        <f>C21+C22</f>
        <v>972132.1089999999</v>
      </c>
      <c r="D30" s="46">
        <f>D21+D22</f>
        <v>977923.14</v>
      </c>
      <c r="E30" s="61">
        <f t="shared" si="0"/>
        <v>24.862408555805416</v>
      </c>
      <c r="F30" s="62">
        <f t="shared" si="1"/>
        <v>100.5957041174123</v>
      </c>
    </row>
    <row r="31" spans="1:6" ht="15.75" customHeight="1">
      <c r="A31" s="77" t="s">
        <v>35</v>
      </c>
      <c r="B31" s="34"/>
      <c r="C31" s="45"/>
      <c r="D31" s="47"/>
      <c r="E31" s="32"/>
      <c r="F31" s="62"/>
    </row>
    <row r="32" spans="1:7" s="12" customFormat="1" ht="15" customHeight="1">
      <c r="A32" s="41" t="s">
        <v>25</v>
      </c>
      <c r="B32" s="34">
        <v>705</v>
      </c>
      <c r="C32" s="34">
        <v>217</v>
      </c>
      <c r="D32" s="47">
        <v>230.202</v>
      </c>
      <c r="E32" s="81">
        <f t="shared" si="0"/>
        <v>32.65276595744681</v>
      </c>
      <c r="F32" s="33">
        <f t="shared" si="1"/>
        <v>106.08387096774194</v>
      </c>
      <c r="G32" s="11"/>
    </row>
    <row r="33" spans="1:7" s="12" customFormat="1" ht="15" customHeight="1">
      <c r="A33" s="41" t="s">
        <v>79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36</v>
      </c>
      <c r="B34" s="34">
        <v>1200</v>
      </c>
      <c r="C34" s="34">
        <v>70</v>
      </c>
      <c r="D34" s="34">
        <v>21.861</v>
      </c>
      <c r="E34" s="81">
        <f t="shared" si="0"/>
        <v>1.8217500000000002</v>
      </c>
      <c r="F34" s="33">
        <f t="shared" si="1"/>
        <v>31.230000000000004</v>
      </c>
    </row>
    <row r="35" spans="1:6" s="11" customFormat="1" ht="63" customHeight="1">
      <c r="A35" s="76" t="s">
        <v>71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f t="shared" si="1"/>
        <v>109.59636363636362</v>
      </c>
    </row>
    <row r="36" spans="1:6" s="11" customFormat="1" ht="30.75">
      <c r="A36" s="41" t="s">
        <v>37</v>
      </c>
      <c r="B36" s="34">
        <v>4240</v>
      </c>
      <c r="C36" s="34">
        <v>1410</v>
      </c>
      <c r="D36" s="34">
        <v>1451.888</v>
      </c>
      <c r="E36" s="81">
        <f t="shared" si="0"/>
        <v>34.242641509433966</v>
      </c>
      <c r="F36" s="33">
        <f t="shared" si="1"/>
        <v>102.97078014184397</v>
      </c>
    </row>
    <row r="37" spans="1:6" s="11" customFormat="1" ht="30" customHeight="1">
      <c r="A37" s="41" t="s">
        <v>75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76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">
      <c r="A39" s="58" t="s">
        <v>38</v>
      </c>
      <c r="B39" s="44">
        <f>SUM(B32:B38)</f>
        <v>11465</v>
      </c>
      <c r="C39" s="44">
        <f>SUM(C32:C38)</f>
        <v>1752</v>
      </c>
      <c r="D39" s="44">
        <f>SUM(D32:D38)</f>
        <v>1764.524</v>
      </c>
      <c r="E39" s="82">
        <f t="shared" si="0"/>
        <v>15.390527692978628</v>
      </c>
      <c r="F39" s="62">
        <f t="shared" si="1"/>
        <v>100.7148401826484</v>
      </c>
    </row>
    <row r="40" spans="1:6" s="89" customFormat="1" ht="16.5" customHeight="1">
      <c r="A40" s="58" t="s">
        <v>39</v>
      </c>
      <c r="B40" s="44">
        <f>B30+B39</f>
        <v>3944805.319</v>
      </c>
      <c r="C40" s="44">
        <f>C30+C39</f>
        <v>973884.1089999999</v>
      </c>
      <c r="D40" s="44">
        <f>D30+D39</f>
        <v>979687.664</v>
      </c>
      <c r="E40" s="61">
        <f t="shared" si="0"/>
        <v>24.834879918696437</v>
      </c>
      <c r="F40" s="62">
        <f>D40/C40*100</f>
        <v>100.5959184410514</v>
      </c>
    </row>
    <row r="41" spans="1:6" s="60" customFormat="1" ht="31.5" customHeight="1">
      <c r="A41" s="102" t="s">
        <v>44</v>
      </c>
      <c r="B41" s="103">
        <v>3730</v>
      </c>
      <c r="C41" s="103">
        <v>932.5</v>
      </c>
      <c r="D41" s="30">
        <v>908.571</v>
      </c>
      <c r="E41" s="104">
        <f t="shared" si="0"/>
        <v>24.358471849865953</v>
      </c>
      <c r="F41" s="83">
        <f t="shared" si="1"/>
        <v>97.43388739946381</v>
      </c>
    </row>
    <row r="42" spans="1:6" ht="13.5" customHeight="1">
      <c r="A42" s="88" t="s">
        <v>40</v>
      </c>
      <c r="B42" s="44">
        <f>B40+B41</f>
        <v>3948535.319</v>
      </c>
      <c r="C42" s="44">
        <f>C40+C41</f>
        <v>974816.6089999999</v>
      </c>
      <c r="D42" s="44">
        <f>D40+D41</f>
        <v>980596.235</v>
      </c>
      <c r="E42" s="91">
        <f t="shared" si="0"/>
        <v>24.834429877870363</v>
      </c>
      <c r="F42" s="92">
        <f>D42/C42*100</f>
        <v>100.59289367319346</v>
      </c>
    </row>
    <row r="44" spans="1:2" ht="12">
      <c r="A44" s="13"/>
      <c r="B44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0" zoomScaleNormal="110" zoomScalePageLayoutView="0" workbookViewId="0" topLeftCell="A34">
      <selection activeCell="A39" sqref="A39"/>
    </sheetView>
  </sheetViews>
  <sheetFormatPr defaultColWidth="8.875" defaultRowHeight="12.75"/>
  <cols>
    <col min="1" max="1" width="66.50390625" style="1" customWidth="1"/>
    <col min="2" max="2" width="15.875" style="1" customWidth="1"/>
    <col min="3" max="3" width="13.50390625" style="5" customWidth="1"/>
    <col min="4" max="4" width="14.50390625" style="1" customWidth="1"/>
    <col min="5" max="5" width="9.125" style="1" customWidth="1"/>
    <col min="6" max="6" width="10.875" style="4" customWidth="1"/>
    <col min="7" max="8" width="10.50390625" style="1" customWidth="1"/>
    <col min="9" max="16384" width="8.875" style="1" customWidth="1"/>
  </cols>
  <sheetData>
    <row r="1" spans="1:6" ht="37.5" customHeight="1">
      <c r="A1" s="105" t="s">
        <v>95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7" t="s">
        <v>7</v>
      </c>
      <c r="B3" s="51" t="s">
        <v>74</v>
      </c>
      <c r="C3" s="52" t="s">
        <v>84</v>
      </c>
      <c r="D3" s="87" t="s">
        <v>91</v>
      </c>
      <c r="E3" s="55" t="s">
        <v>48</v>
      </c>
      <c r="F3" s="55" t="s">
        <v>49</v>
      </c>
    </row>
    <row r="4" spans="1:6" ht="0.75" customHeight="1" hidden="1">
      <c r="A4" s="87"/>
      <c r="B4" s="51"/>
      <c r="C4" s="52"/>
      <c r="D4" s="87"/>
      <c r="E4" s="55"/>
      <c r="F4" s="55"/>
    </row>
    <row r="5" spans="1:6" ht="13.5" customHeight="1">
      <c r="A5" s="23" t="s">
        <v>6</v>
      </c>
      <c r="B5" s="24"/>
      <c r="C5" s="25"/>
      <c r="D5" s="26"/>
      <c r="E5" s="27"/>
      <c r="F5" s="28"/>
    </row>
    <row r="6" spans="1:6" ht="15">
      <c r="A6" s="63" t="s">
        <v>0</v>
      </c>
      <c r="B6" s="29">
        <v>2177943.1</v>
      </c>
      <c r="C6" s="29">
        <v>480332.4</v>
      </c>
      <c r="D6" s="31">
        <v>480786.728</v>
      </c>
      <c r="E6" s="32">
        <f>D6/B6*100</f>
        <v>22.075265786328394</v>
      </c>
      <c r="F6" s="33">
        <f>D6/C6*100</f>
        <v>100.09458616574689</v>
      </c>
    </row>
    <row r="7" spans="1:6" ht="15">
      <c r="A7" s="63" t="s">
        <v>1</v>
      </c>
      <c r="B7" s="34">
        <v>950</v>
      </c>
      <c r="C7" s="30">
        <v>551</v>
      </c>
      <c r="D7" s="31">
        <v>682.335</v>
      </c>
      <c r="E7" s="32">
        <f>D7/B7*100</f>
        <v>71.82473684210527</v>
      </c>
      <c r="F7" s="33">
        <f>D7/C7*100</f>
        <v>123.83575317604357</v>
      </c>
    </row>
    <row r="8" spans="1:6" ht="15">
      <c r="A8" s="64" t="s">
        <v>57</v>
      </c>
      <c r="B8" s="34">
        <v>209000</v>
      </c>
      <c r="C8" s="34">
        <v>47097.4</v>
      </c>
      <c r="D8" s="31">
        <v>46702.675</v>
      </c>
      <c r="E8" s="32">
        <f aca="true" t="shared" si="0" ref="E8:E42">D8/B8*100</f>
        <v>22.345777511961725</v>
      </c>
      <c r="F8" s="33">
        <f>D8/C8*100</f>
        <v>99.16189641041755</v>
      </c>
    </row>
    <row r="9" spans="1:6" s="3" customFormat="1" ht="15">
      <c r="A9" s="63" t="s">
        <v>42</v>
      </c>
      <c r="B9" s="35">
        <f>B10+B14+B15</f>
        <v>784830</v>
      </c>
      <c r="C9" s="35">
        <f>C10+C14+C15</f>
        <v>194093.2</v>
      </c>
      <c r="D9" s="35">
        <f>D10+D14+D15</f>
        <v>199276.94900000002</v>
      </c>
      <c r="E9" s="32">
        <f t="shared" si="0"/>
        <v>25.391097307697212</v>
      </c>
      <c r="F9" s="33">
        <f aca="true" t="shared" si="1" ref="F9:F39">D9/C9*100</f>
        <v>102.67075250446693</v>
      </c>
    </row>
    <row r="10" spans="1:6" s="10" customFormat="1" ht="15">
      <c r="A10" s="65" t="s">
        <v>45</v>
      </c>
      <c r="B10" s="37">
        <f>SUM(B11:B13)</f>
        <v>357130</v>
      </c>
      <c r="C10" s="38">
        <f>SUM(C11:C13)</f>
        <v>85105.2</v>
      </c>
      <c r="D10" s="38">
        <f>SUM(D11:D13)</f>
        <v>89471.90000000001</v>
      </c>
      <c r="E10" s="32">
        <f t="shared" si="0"/>
        <v>25.053033909220733</v>
      </c>
      <c r="F10" s="33">
        <f t="shared" si="1"/>
        <v>105.13094382011911</v>
      </c>
    </row>
    <row r="11" spans="1:6" s="10" customFormat="1" ht="30.75">
      <c r="A11" s="66" t="s">
        <v>16</v>
      </c>
      <c r="B11" s="37">
        <v>40630</v>
      </c>
      <c r="C11" s="37">
        <v>8851.2</v>
      </c>
      <c r="D11" s="39">
        <v>10034.054</v>
      </c>
      <c r="E11" s="32">
        <f t="shared" si="0"/>
        <v>24.696170317499387</v>
      </c>
      <c r="F11" s="33">
        <f t="shared" si="1"/>
        <v>113.36376988430948</v>
      </c>
    </row>
    <row r="12" spans="1:6" s="10" customFormat="1" ht="15">
      <c r="A12" s="67" t="s">
        <v>54</v>
      </c>
      <c r="B12" s="37">
        <v>313400</v>
      </c>
      <c r="C12" s="37">
        <v>75336.7</v>
      </c>
      <c r="D12" s="39">
        <v>78540.576</v>
      </c>
      <c r="E12" s="32">
        <f t="shared" si="0"/>
        <v>25.060809189534144</v>
      </c>
      <c r="F12" s="33">
        <f t="shared" si="1"/>
        <v>104.25274268716309</v>
      </c>
    </row>
    <row r="13" spans="1:6" s="10" customFormat="1" ht="15">
      <c r="A13" s="65" t="s">
        <v>13</v>
      </c>
      <c r="B13" s="37">
        <v>3100</v>
      </c>
      <c r="C13" s="37">
        <v>917.3</v>
      </c>
      <c r="D13" s="59">
        <v>897.27</v>
      </c>
      <c r="E13" s="32">
        <f t="shared" si="0"/>
        <v>28.944193548387098</v>
      </c>
      <c r="F13" s="33">
        <f t="shared" si="1"/>
        <v>97.81641774773793</v>
      </c>
    </row>
    <row r="14" spans="1:6" s="10" customFormat="1" ht="15">
      <c r="A14" s="68" t="s">
        <v>2</v>
      </c>
      <c r="B14" s="37">
        <v>1650</v>
      </c>
      <c r="C14" s="37">
        <v>332.3</v>
      </c>
      <c r="D14" s="39">
        <v>567.166</v>
      </c>
      <c r="E14" s="32">
        <f>D14/B14*100</f>
        <v>34.37369696969697</v>
      </c>
      <c r="F14" s="33" t="s">
        <v>86</v>
      </c>
    </row>
    <row r="15" spans="1:6" s="10" customFormat="1" ht="15">
      <c r="A15" s="68" t="s">
        <v>65</v>
      </c>
      <c r="B15" s="37">
        <v>426050</v>
      </c>
      <c r="C15" s="37">
        <v>108655.7</v>
      </c>
      <c r="D15" s="39">
        <v>109237.883</v>
      </c>
      <c r="E15" s="32">
        <f t="shared" si="0"/>
        <v>25.639686187067245</v>
      </c>
      <c r="F15" s="33">
        <f t="shared" si="1"/>
        <v>100.5358053005963</v>
      </c>
    </row>
    <row r="16" spans="1:6" ht="18" customHeight="1">
      <c r="A16" s="64" t="s">
        <v>8</v>
      </c>
      <c r="B16" s="34">
        <v>450</v>
      </c>
      <c r="C16" s="34">
        <v>117.4</v>
      </c>
      <c r="D16" s="29">
        <v>1302.579</v>
      </c>
      <c r="E16" s="33" t="s">
        <v>89</v>
      </c>
      <c r="F16" s="33" t="s">
        <v>90</v>
      </c>
    </row>
    <row r="17" spans="1:6" ht="18.75" customHeight="1">
      <c r="A17" s="69" t="s">
        <v>53</v>
      </c>
      <c r="B17" s="34">
        <v>25140</v>
      </c>
      <c r="C17" s="34">
        <v>5938.7</v>
      </c>
      <c r="D17" s="31">
        <v>5398.756</v>
      </c>
      <c r="E17" s="32">
        <f t="shared" si="0"/>
        <v>21.474765314240255</v>
      </c>
      <c r="F17" s="83">
        <f t="shared" si="1"/>
        <v>90.9080438479802</v>
      </c>
    </row>
    <row r="18" spans="1:6" ht="48" customHeight="1">
      <c r="A18" s="69" t="s">
        <v>17</v>
      </c>
      <c r="B18" s="34">
        <v>11000</v>
      </c>
      <c r="C18" s="34">
        <v>2639.1</v>
      </c>
      <c r="D18" s="31">
        <v>1715.2</v>
      </c>
      <c r="E18" s="32">
        <f t="shared" si="0"/>
        <v>15.592727272727272</v>
      </c>
      <c r="F18" s="33">
        <f t="shared" si="1"/>
        <v>64.99185328331627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99.225</v>
      </c>
      <c r="E19" s="32">
        <f t="shared" si="0"/>
        <v>18.375</v>
      </c>
      <c r="F19" s="33">
        <f t="shared" si="1"/>
        <v>81.26535626535627</v>
      </c>
    </row>
    <row r="20" spans="1:6" ht="15">
      <c r="A20" s="70" t="s">
        <v>14</v>
      </c>
      <c r="B20" s="34">
        <v>9647</v>
      </c>
      <c r="C20" s="34">
        <v>1975.46</v>
      </c>
      <c r="D20" s="29">
        <v>3043.295</v>
      </c>
      <c r="E20" s="32">
        <f>D20/B20*100</f>
        <v>31.546542966725404</v>
      </c>
      <c r="F20" s="33" t="s">
        <v>96</v>
      </c>
    </row>
    <row r="21" spans="1:6" s="2" customFormat="1" ht="15.75" customHeight="1">
      <c r="A21" s="71" t="s">
        <v>9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739007.7420000001</v>
      </c>
      <c r="E21" s="61">
        <f t="shared" si="0"/>
        <v>22.954114584435022</v>
      </c>
      <c r="F21" s="84">
        <f t="shared" si="1"/>
        <v>100.83793976411212</v>
      </c>
    </row>
    <row r="22" spans="1:6" s="2" customFormat="1" ht="15">
      <c r="A22" s="70" t="s">
        <v>46</v>
      </c>
      <c r="B22" s="34">
        <f>SUM(B23:B29)</f>
        <v>713840.219</v>
      </c>
      <c r="C22" s="34">
        <f>SUM(C23:C29)</f>
        <v>239265.349</v>
      </c>
      <c r="D22" s="34">
        <f>SUM(D23:D29)</f>
        <v>238915.39799999996</v>
      </c>
      <c r="E22" s="32">
        <f t="shared" si="0"/>
        <v>33.469030133198466</v>
      </c>
      <c r="F22" s="33">
        <f t="shared" si="1"/>
        <v>99.85373937285</v>
      </c>
    </row>
    <row r="23" spans="1:6" s="2" customFormat="1" ht="33" customHeight="1">
      <c r="A23" s="72" t="s">
        <v>4</v>
      </c>
      <c r="B23" s="96">
        <v>588794.9</v>
      </c>
      <c r="C23" s="96">
        <v>126069.6</v>
      </c>
      <c r="D23" s="93">
        <v>126069.6</v>
      </c>
      <c r="E23" s="94">
        <f t="shared" si="0"/>
        <v>21.41146263325311</v>
      </c>
      <c r="F23" s="95">
        <f t="shared" si="1"/>
        <v>100</v>
      </c>
    </row>
    <row r="24" spans="1:7" s="2" customFormat="1" ht="31.5" customHeight="1">
      <c r="A24" s="72" t="s">
        <v>61</v>
      </c>
      <c r="B24" s="96">
        <v>96820.4</v>
      </c>
      <c r="C24" s="96">
        <v>96820.4</v>
      </c>
      <c r="D24" s="93">
        <v>96820.4</v>
      </c>
      <c r="E24" s="94">
        <f t="shared" si="0"/>
        <v>100</v>
      </c>
      <c r="F24" s="95">
        <f t="shared" si="1"/>
        <v>100</v>
      </c>
      <c r="G24" s="16"/>
    </row>
    <row r="25" spans="1:6" s="2" customFormat="1" ht="46.5">
      <c r="A25" s="73" t="s">
        <v>69</v>
      </c>
      <c r="B25" s="98">
        <v>4945.483</v>
      </c>
      <c r="C25" s="98">
        <v>1088.822</v>
      </c>
      <c r="D25" s="93">
        <v>1088.822</v>
      </c>
      <c r="E25" s="94">
        <f t="shared" si="0"/>
        <v>22.01649464774219</v>
      </c>
      <c r="F25" s="95">
        <f t="shared" si="1"/>
        <v>100</v>
      </c>
    </row>
    <row r="26" spans="1:6" s="2" customFormat="1" ht="66" customHeight="1">
      <c r="A26" s="78" t="s">
        <v>67</v>
      </c>
      <c r="B26" s="98">
        <v>1791.576</v>
      </c>
      <c r="C26" s="98">
        <v>981.318</v>
      </c>
      <c r="D26" s="93">
        <v>981.318</v>
      </c>
      <c r="E26" s="94">
        <f t="shared" si="0"/>
        <v>54.77400902892202</v>
      </c>
      <c r="F26" s="95">
        <f t="shared" si="1"/>
        <v>100</v>
      </c>
    </row>
    <row r="27" spans="1:7" s="2" customFormat="1" ht="46.5" customHeight="1">
      <c r="A27" s="73" t="s">
        <v>62</v>
      </c>
      <c r="B27" s="99">
        <v>11438</v>
      </c>
      <c r="C27" s="99">
        <v>11438</v>
      </c>
      <c r="D27" s="93">
        <v>11437.743</v>
      </c>
      <c r="E27" s="94">
        <f t="shared" si="0"/>
        <v>99.99775310368946</v>
      </c>
      <c r="F27" s="95">
        <f t="shared" si="1"/>
        <v>99.99775310368946</v>
      </c>
      <c r="G27" s="85"/>
    </row>
    <row r="28" spans="1:7" s="2" customFormat="1" ht="46.5" customHeight="1">
      <c r="A28" s="73" t="s">
        <v>82</v>
      </c>
      <c r="B28" s="99">
        <v>395.9</v>
      </c>
      <c r="C28" s="99">
        <v>395.9</v>
      </c>
      <c r="D28" s="93">
        <v>141.3</v>
      </c>
      <c r="E28" s="94">
        <f>D28/B28*100</f>
        <v>35.690831017933824</v>
      </c>
      <c r="F28" s="95">
        <f>D28/C28*100</f>
        <v>35.690831017933824</v>
      </c>
      <c r="G28" s="85"/>
    </row>
    <row r="29" spans="1:6" ht="15">
      <c r="A29" s="74" t="s">
        <v>63</v>
      </c>
      <c r="B29" s="99">
        <v>9653.96</v>
      </c>
      <c r="C29" s="99">
        <v>2471.309</v>
      </c>
      <c r="D29" s="93">
        <v>2376.215</v>
      </c>
      <c r="E29" s="94">
        <f>D29/B29*100</f>
        <v>24.61388901549209</v>
      </c>
      <c r="F29" s="95">
        <f>D29/C29*100</f>
        <v>96.15207972778799</v>
      </c>
    </row>
    <row r="30" spans="1:6" s="8" customFormat="1" ht="21.75" customHeight="1">
      <c r="A30" s="75" t="s">
        <v>10</v>
      </c>
      <c r="B30" s="44">
        <f>B21+B22</f>
        <v>3933340.319</v>
      </c>
      <c r="C30" s="45">
        <f>C21+C22</f>
        <v>972132.1089999999</v>
      </c>
      <c r="D30" s="46">
        <f>D21+D22</f>
        <v>977923.14</v>
      </c>
      <c r="E30" s="61">
        <f t="shared" si="0"/>
        <v>24.862408555805416</v>
      </c>
      <c r="F30" s="62">
        <f t="shared" si="1"/>
        <v>100.5957041174123</v>
      </c>
    </row>
    <row r="31" spans="1:6" s="15" customFormat="1" ht="23.25" customHeight="1">
      <c r="A31" s="75" t="s">
        <v>11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58</v>
      </c>
      <c r="B32" s="34">
        <v>705</v>
      </c>
      <c r="C32" s="34">
        <v>217</v>
      </c>
      <c r="D32" s="47">
        <v>230.202</v>
      </c>
      <c r="E32" s="81">
        <f t="shared" si="0"/>
        <v>32.65276595744681</v>
      </c>
      <c r="F32" s="33">
        <f t="shared" si="1"/>
        <v>106.08387096774194</v>
      </c>
    </row>
    <row r="33" spans="1:6" s="18" customFormat="1" ht="15.75" customHeight="1">
      <c r="A33" s="69" t="s">
        <v>80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15</v>
      </c>
      <c r="B34" s="34">
        <v>1200</v>
      </c>
      <c r="C34" s="34">
        <v>70</v>
      </c>
      <c r="D34" s="34">
        <v>21.861</v>
      </c>
      <c r="E34" s="81">
        <f t="shared" si="0"/>
        <v>1.8217500000000002</v>
      </c>
      <c r="F34" s="33">
        <f t="shared" si="1"/>
        <v>31.230000000000004</v>
      </c>
    </row>
    <row r="35" spans="1:6" ht="49.5" customHeight="1">
      <c r="A35" s="69" t="s">
        <v>72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f t="shared" si="1"/>
        <v>109.59636363636362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1451.888</v>
      </c>
      <c r="E36" s="81">
        <f>D36/B36*100</f>
        <v>34.242641509433966</v>
      </c>
      <c r="F36" s="33">
        <f>D36/C36*100</f>
        <v>102.97078014184397</v>
      </c>
    </row>
    <row r="37" spans="1:6" ht="48.75" customHeight="1">
      <c r="A37" s="76" t="s">
        <v>77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78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97</v>
      </c>
      <c r="B39" s="44">
        <f>SUM(B32:B38)</f>
        <v>11465</v>
      </c>
      <c r="C39" s="44">
        <f>SUM(C32:C36)</f>
        <v>1752</v>
      </c>
      <c r="D39" s="44">
        <f>SUM(D32:D36)</f>
        <v>1764.524</v>
      </c>
      <c r="E39" s="82">
        <f t="shared" si="0"/>
        <v>15.390527692978628</v>
      </c>
      <c r="F39" s="62">
        <f t="shared" si="1"/>
        <v>100.7148401826484</v>
      </c>
    </row>
    <row r="40" spans="1:6" s="90" customFormat="1" ht="17.25" customHeight="1">
      <c r="A40" s="58" t="s">
        <v>70</v>
      </c>
      <c r="B40" s="44">
        <f>B30+B39</f>
        <v>3944805.319</v>
      </c>
      <c r="C40" s="44">
        <f>C30+C39</f>
        <v>973884.1089999999</v>
      </c>
      <c r="D40" s="44">
        <f>D30+D39</f>
        <v>979687.664</v>
      </c>
      <c r="E40" s="61">
        <f t="shared" si="0"/>
        <v>24.834879918696437</v>
      </c>
      <c r="F40" s="62">
        <f>D40/C40*100</f>
        <v>100.5959184410514</v>
      </c>
    </row>
    <row r="41" spans="1:6" s="101" customFormat="1" ht="30.75">
      <c r="A41" s="100" t="s">
        <v>55</v>
      </c>
      <c r="B41" s="103">
        <v>3730</v>
      </c>
      <c r="C41" s="103">
        <v>932.5</v>
      </c>
      <c r="D41" s="30">
        <v>908.571</v>
      </c>
      <c r="E41" s="104">
        <f t="shared" si="0"/>
        <v>24.358471849865953</v>
      </c>
      <c r="F41" s="83">
        <f>D41/C41*100</f>
        <v>97.43388739946381</v>
      </c>
    </row>
    <row r="42" spans="1:6" ht="21.75" customHeight="1">
      <c r="A42" s="86" t="s">
        <v>12</v>
      </c>
      <c r="B42" s="44">
        <f>B40+B41</f>
        <v>3948535.319</v>
      </c>
      <c r="C42" s="44">
        <f>C40+C41</f>
        <v>974816.6089999999</v>
      </c>
      <c r="D42" s="44">
        <f>D40+D41</f>
        <v>980596.235</v>
      </c>
      <c r="E42" s="91">
        <f t="shared" si="0"/>
        <v>24.834429877870363</v>
      </c>
      <c r="F42" s="92">
        <f>D42/C42*100</f>
        <v>100.59289367319346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2020-03-23T09:37:35Z</cp:lastPrinted>
  <dcterms:created xsi:type="dcterms:W3CDTF">2004-07-02T06:40:36Z</dcterms:created>
  <dcterms:modified xsi:type="dcterms:W3CDTF">2020-04-01T10:42:26Z</dcterms:modified>
  <cp:category/>
  <cp:version/>
  <cp:contentType/>
  <cp:contentStatus/>
</cp:coreProperties>
</file>