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 refMode="R1C1"/>
</workbook>
</file>

<file path=xl/sharedStrings.xml><?xml version="1.0" encoding="utf-8"?>
<sst xmlns="http://schemas.openxmlformats.org/spreadsheetml/2006/main" count="45" uniqueCount="44">
  <si>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</si>
  <si>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</si>
  <si>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</si>
  <si>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</si>
  <si>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</si>
  <si>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</si>
  <si>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</si>
  <si>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</si>
  <si>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</si>
  <si>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</si>
  <si>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</si>
  <si>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</si>
  <si>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</si>
  <si>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</si>
  <si>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</si>
  <si>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</si>
  <si>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</si>
  <si>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</si>
  <si>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</si>
  <si>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</si>
  <si>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</si>
  <si>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</si>
  <si>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</si>
  <si>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</si>
  <si>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</si>
  <si>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</si>
  <si>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</si>
  <si>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</si>
  <si>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</si>
  <si>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</si>
  <si>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</si>
  <si>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</si>
  <si>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</si>
  <si>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</si>
  <si>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</si>
  <si>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</si>
  <si>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</si>
  <si>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</si>
  <si>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Надійшло           з 01 січня            по 31 січня,            тис. грн.</t>
  </si>
  <si>
    <t>в 2,0 р.б</t>
  </si>
  <si>
    <t>в 3,1 р.б</t>
  </si>
  <si>
    <t>в 3,2 р.б</t>
  </si>
  <si>
    <t>План на           січень  з урахуванням змін, 
тис. грн.</t>
  </si>
  <si>
    <t>Щомісячна інформація про надходження до бюджету Миколаївської міської ТГ за 2021 рік
(без власних надходжень бюджетних установ)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</si>
</sst>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00390625" style="0" customWidth="1"/>
    <col min="7" max="7" width="12.625" style="0" customWidth="1"/>
  </cols>
  <sheetData>
    <row r="1" spans="1:7" ht="32.25" customHeight="1">
      <c r="A1" s="77" t="s">
        <v>43</v>
      </c>
      <c r="B1" s="77"/>
      <c r="C1" s="77"/>
      <c r="D1" s="77"/>
      <c r="E1" s="77"/>
      <c r="F1" s="77"/>
      <c r="G1" s="7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32</v>
      </c>
      <c r="C3" s="37" t="s">
        <v>42</v>
      </c>
      <c r="D3" s="38" t="s">
        <v>38</v>
      </c>
      <c r="E3" s="38" t="s">
        <v>34</v>
      </c>
      <c r="F3" s="39" t="s">
        <v>24</v>
      </c>
      <c r="G3" s="40" t="s">
        <v>25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2374800</v>
      </c>
      <c r="C6" s="58">
        <v>177800</v>
      </c>
      <c r="D6" s="21">
        <v>166097.004</v>
      </c>
      <c r="E6" s="21">
        <f>D6-C6</f>
        <v>-11702.996000000014</v>
      </c>
      <c r="F6" s="62">
        <f>D6/B6*100</f>
        <v>6.994147043961596</v>
      </c>
      <c r="G6" s="20">
        <f>D6/C6*100</f>
        <v>93.41788751406074</v>
      </c>
    </row>
    <row r="7" spans="1:7" ht="15.75">
      <c r="A7" s="27" t="s">
        <v>23</v>
      </c>
      <c r="B7" s="21">
        <v>1910</v>
      </c>
      <c r="C7" s="19">
        <v>22</v>
      </c>
      <c r="D7" s="21"/>
      <c r="E7" s="21">
        <f aca="true" t="shared" si="0" ref="E7:E37">D7-C7</f>
        <v>-22</v>
      </c>
      <c r="F7" s="62">
        <f>D7/B7*100</f>
        <v>0</v>
      </c>
      <c r="G7" s="20">
        <f>D7/C7*100</f>
        <v>0</v>
      </c>
    </row>
    <row r="8" spans="1:7" ht="15.75">
      <c r="A8" s="26" t="s">
        <v>27</v>
      </c>
      <c r="B8" s="21">
        <v>132700</v>
      </c>
      <c r="C8" s="21">
        <v>11600</v>
      </c>
      <c r="D8" s="21">
        <v>9197.116</v>
      </c>
      <c r="E8" s="21">
        <f t="shared" si="0"/>
        <v>-2402.884</v>
      </c>
      <c r="F8" s="62">
        <f aca="true" t="shared" si="1" ref="F8:F38">D8/B8*100</f>
        <v>6.930758100979653</v>
      </c>
      <c r="G8" s="20">
        <f>D8/C8*100</f>
        <v>79.28548275862069</v>
      </c>
    </row>
    <row r="9" spans="1:7" ht="15.75">
      <c r="A9" s="27" t="s">
        <v>20</v>
      </c>
      <c r="B9" s="21">
        <f>B10+B14+B15</f>
        <v>857640.5</v>
      </c>
      <c r="C9" s="21">
        <f>C10+C14+C15</f>
        <v>77957.1</v>
      </c>
      <c r="D9" s="21">
        <f>D10+D14+D15</f>
        <v>69023.166</v>
      </c>
      <c r="E9" s="21">
        <f t="shared" si="0"/>
        <v>-8933.934000000008</v>
      </c>
      <c r="F9" s="62">
        <f t="shared" si="1"/>
        <v>8.048030147830005</v>
      </c>
      <c r="G9" s="20">
        <f aca="true" t="shared" si="2" ref="G9:G30">D9/C9*100</f>
        <v>88.53993542602277</v>
      </c>
    </row>
    <row r="10" spans="1:7" s="3" customFormat="1" ht="18" customHeight="1">
      <c r="A10" s="66" t="s">
        <v>3</v>
      </c>
      <c r="B10" s="23">
        <f>SUM(B11:B13)</f>
        <v>405550.5</v>
      </c>
      <c r="C10" s="24">
        <f>SUM(C11:C13)</f>
        <v>38157.1</v>
      </c>
      <c r="D10" s="24">
        <f>SUM(D11:D13)</f>
        <v>28356.022999999997</v>
      </c>
      <c r="E10" s="21">
        <f t="shared" si="0"/>
        <v>-9801.077000000001</v>
      </c>
      <c r="F10" s="62">
        <f t="shared" si="1"/>
        <v>6.99198324253083</v>
      </c>
      <c r="G10" s="20">
        <f t="shared" si="2"/>
        <v>74.31388391675468</v>
      </c>
    </row>
    <row r="11" spans="1:7" s="71" customFormat="1" ht="21.75" customHeight="1">
      <c r="A11" s="22" t="s">
        <v>21</v>
      </c>
      <c r="B11" s="67">
        <v>52425.5</v>
      </c>
      <c r="C11" s="67">
        <v>8395.1</v>
      </c>
      <c r="D11" s="67">
        <v>7295.321</v>
      </c>
      <c r="E11" s="68">
        <f t="shared" si="0"/>
        <v>-1099.7790000000005</v>
      </c>
      <c r="F11" s="69">
        <f t="shared" si="1"/>
        <v>13.915596417773793</v>
      </c>
      <c r="G11" s="70">
        <f t="shared" si="2"/>
        <v>86.89975104525259</v>
      </c>
    </row>
    <row r="12" spans="1:7" s="3" customFormat="1" ht="18" customHeight="1">
      <c r="A12" s="22" t="s">
        <v>4</v>
      </c>
      <c r="B12" s="23">
        <v>349425</v>
      </c>
      <c r="C12" s="23">
        <v>29367</v>
      </c>
      <c r="D12" s="21">
        <v>20849.456</v>
      </c>
      <c r="E12" s="21">
        <f t="shared" si="0"/>
        <v>-8517.544000000002</v>
      </c>
      <c r="F12" s="62">
        <f>D12/B12*100</f>
        <v>5.966790012162838</v>
      </c>
      <c r="G12" s="20">
        <f t="shared" si="2"/>
        <v>70.9962066264855</v>
      </c>
    </row>
    <row r="13" spans="1:7" s="3" customFormat="1" ht="17.25" customHeight="1">
      <c r="A13" s="22" t="s">
        <v>5</v>
      </c>
      <c r="B13" s="23">
        <v>3700</v>
      </c>
      <c r="C13" s="23">
        <v>395</v>
      </c>
      <c r="D13" s="21">
        <v>211.246</v>
      </c>
      <c r="E13" s="21">
        <f t="shared" si="0"/>
        <v>-183.754</v>
      </c>
      <c r="F13" s="62">
        <f t="shared" si="1"/>
        <v>5.709351351351351</v>
      </c>
      <c r="G13" s="20">
        <f t="shared" si="2"/>
        <v>53.480000000000004</v>
      </c>
    </row>
    <row r="14" spans="1:7" s="3" customFormat="1" ht="15.75" customHeight="1">
      <c r="A14" s="25" t="s">
        <v>6</v>
      </c>
      <c r="B14" s="23">
        <v>1950</v>
      </c>
      <c r="C14" s="23"/>
      <c r="D14" s="23">
        <v>122.102</v>
      </c>
      <c r="E14" s="21">
        <f t="shared" si="0"/>
        <v>122.102</v>
      </c>
      <c r="F14" s="62">
        <f t="shared" si="1"/>
        <v>6.261641025641025</v>
      </c>
      <c r="G14" s="20"/>
    </row>
    <row r="15" spans="1:7" s="3" customFormat="1" ht="14.25" customHeight="1">
      <c r="A15" s="25" t="s">
        <v>35</v>
      </c>
      <c r="B15" s="23">
        <v>450140</v>
      </c>
      <c r="C15" s="23">
        <v>39800</v>
      </c>
      <c r="D15" s="23">
        <v>40545.041</v>
      </c>
      <c r="E15" s="21">
        <f t="shared" si="0"/>
        <v>745.0409999999974</v>
      </c>
      <c r="F15" s="62">
        <f t="shared" si="1"/>
        <v>9.007206868974096</v>
      </c>
      <c r="G15" s="20">
        <f t="shared" si="2"/>
        <v>101.87196231155778</v>
      </c>
    </row>
    <row r="16" spans="1:7" ht="18.75" customHeight="1">
      <c r="A16" s="26" t="s">
        <v>8</v>
      </c>
      <c r="B16" s="21">
        <v>450</v>
      </c>
      <c r="C16" s="21">
        <v>40</v>
      </c>
      <c r="D16" s="58">
        <v>124.715</v>
      </c>
      <c r="E16" s="21">
        <f t="shared" si="0"/>
        <v>84.715</v>
      </c>
      <c r="F16" s="62">
        <f>D16/B16*100</f>
        <v>27.714444444444446</v>
      </c>
      <c r="G16" s="20" t="s">
        <v>40</v>
      </c>
    </row>
    <row r="17" spans="1:7" ht="19.5" customHeight="1">
      <c r="A17" s="26" t="s">
        <v>26</v>
      </c>
      <c r="B17" s="21">
        <v>21100</v>
      </c>
      <c r="C17" s="21">
        <v>990</v>
      </c>
      <c r="D17" s="21">
        <v>1044.243</v>
      </c>
      <c r="E17" s="21">
        <f t="shared" si="0"/>
        <v>54.24299999999994</v>
      </c>
      <c r="F17" s="62">
        <f t="shared" si="1"/>
        <v>4.949018957345971</v>
      </c>
      <c r="G17" s="20">
        <f t="shared" si="2"/>
        <v>105.47909090909091</v>
      </c>
    </row>
    <row r="18" spans="1:7" ht="34.5" customHeight="1">
      <c r="A18" s="26" t="s">
        <v>37</v>
      </c>
      <c r="B18" s="21">
        <v>10500</v>
      </c>
      <c r="C18" s="21">
        <v>875</v>
      </c>
      <c r="D18" s="21">
        <v>1109.19</v>
      </c>
      <c r="E18" s="21">
        <f t="shared" si="0"/>
        <v>234.19000000000005</v>
      </c>
      <c r="F18" s="62">
        <f t="shared" si="1"/>
        <v>10.563714285714285</v>
      </c>
      <c r="G18" s="20">
        <f t="shared" si="2"/>
        <v>126.76457142857143</v>
      </c>
    </row>
    <row r="19" spans="1:7" ht="18" customHeight="1">
      <c r="A19" s="26" t="s">
        <v>9</v>
      </c>
      <c r="B19" s="21">
        <v>499.988</v>
      </c>
      <c r="C19" s="21">
        <v>29</v>
      </c>
      <c r="D19" s="21">
        <v>21.602</v>
      </c>
      <c r="E19" s="21">
        <f t="shared" si="0"/>
        <v>-7.398</v>
      </c>
      <c r="F19" s="62">
        <f t="shared" si="1"/>
        <v>4.32050369208861</v>
      </c>
      <c r="G19" s="20">
        <f t="shared" si="2"/>
        <v>74.48965517241379</v>
      </c>
    </row>
    <row r="20" spans="1:7" ht="17.25" customHeight="1">
      <c r="A20" s="27" t="s">
        <v>10</v>
      </c>
      <c r="B20" s="21">
        <v>8303.012</v>
      </c>
      <c r="C20" s="58">
        <v>520</v>
      </c>
      <c r="D20" s="58">
        <v>1056.124</v>
      </c>
      <c r="E20" s="21">
        <f t="shared" si="0"/>
        <v>536.124</v>
      </c>
      <c r="F20" s="62">
        <f t="shared" si="1"/>
        <v>12.719769645039655</v>
      </c>
      <c r="G20" s="20" t="s">
        <v>39</v>
      </c>
    </row>
    <row r="21" spans="1:7" s="2" customFormat="1" ht="19.5" customHeight="1">
      <c r="A21" s="28" t="s">
        <v>11</v>
      </c>
      <c r="B21" s="29">
        <f>B6+B7+B8+B9+B16+B17+B18+B19+B20</f>
        <v>3407903.5</v>
      </c>
      <c r="C21" s="29">
        <f>C6+C7+C8+C9+C16+C17+C18+C19+C20</f>
        <v>269833.1</v>
      </c>
      <c r="D21" s="29">
        <f>D6+D7+D8+D9+D16+D17+D18+D19+D20</f>
        <v>247673.16</v>
      </c>
      <c r="E21" s="29">
        <f t="shared" si="0"/>
        <v>-22159.939999999973</v>
      </c>
      <c r="F21" s="63">
        <f t="shared" si="1"/>
        <v>7.267610717263562</v>
      </c>
      <c r="G21" s="51">
        <f t="shared" si="2"/>
        <v>91.78753829682127</v>
      </c>
    </row>
    <row r="22" spans="1:7" ht="16.5" customHeight="1">
      <c r="A22" s="27" t="s">
        <v>12</v>
      </c>
      <c r="B22" s="21">
        <f>SUM(B23:B27)</f>
        <v>810129.726</v>
      </c>
      <c r="C22" s="21">
        <f>SUM(C23:C27)</f>
        <v>51737.837999999996</v>
      </c>
      <c r="D22" s="21">
        <f>SUM(D23:D27)</f>
        <v>51319.816</v>
      </c>
      <c r="E22" s="21">
        <f t="shared" si="0"/>
        <v>-418.0219999999972</v>
      </c>
      <c r="F22" s="62">
        <f t="shared" si="1"/>
        <v>6.33476520524566</v>
      </c>
      <c r="G22" s="20">
        <f t="shared" si="2"/>
        <v>99.19203813657617</v>
      </c>
    </row>
    <row r="23" spans="1:7" ht="31.5" customHeight="1">
      <c r="A23" s="42" t="s">
        <v>13</v>
      </c>
      <c r="B23" s="23">
        <v>778515.7</v>
      </c>
      <c r="C23" s="23">
        <v>48593.9</v>
      </c>
      <c r="D23" s="23">
        <v>48593.9</v>
      </c>
      <c r="E23" s="21">
        <f t="shared" si="0"/>
        <v>0</v>
      </c>
      <c r="F23" s="62">
        <f t="shared" si="1"/>
        <v>6.241865128731509</v>
      </c>
      <c r="G23" s="64">
        <f t="shared" si="2"/>
        <v>100</v>
      </c>
    </row>
    <row r="24" spans="1:7" ht="47.25" customHeight="1">
      <c r="A24" s="47" t="s">
        <v>30</v>
      </c>
      <c r="B24" s="59">
        <v>5996.135</v>
      </c>
      <c r="C24" s="59">
        <v>499.67</v>
      </c>
      <c r="D24" s="61">
        <v>499.67</v>
      </c>
      <c r="E24" s="21">
        <f t="shared" si="0"/>
        <v>0</v>
      </c>
      <c r="F24" s="62">
        <f t="shared" si="1"/>
        <v>8.33320130383989</v>
      </c>
      <c r="G24" s="64">
        <f t="shared" si="2"/>
        <v>100</v>
      </c>
    </row>
    <row r="25" spans="1:7" ht="49.5" customHeight="1">
      <c r="A25" s="47" t="s">
        <v>29</v>
      </c>
      <c r="B25" s="59">
        <v>5429.191</v>
      </c>
      <c r="C25" s="59">
        <v>269.068</v>
      </c>
      <c r="D25" s="61">
        <v>0</v>
      </c>
      <c r="E25" s="21">
        <f t="shared" si="0"/>
        <v>-269.068</v>
      </c>
      <c r="F25" s="62">
        <f t="shared" si="1"/>
        <v>0</v>
      </c>
      <c r="G25" s="20">
        <f t="shared" si="2"/>
        <v>0</v>
      </c>
    </row>
    <row r="26" spans="1:7" s="2" customFormat="1" ht="18" customHeight="1">
      <c r="A26" s="48" t="s">
        <v>28</v>
      </c>
      <c r="B26" s="60">
        <v>9896.4</v>
      </c>
      <c r="C26" s="60">
        <v>663</v>
      </c>
      <c r="D26" s="61">
        <v>635.646</v>
      </c>
      <c r="E26" s="21">
        <f t="shared" si="0"/>
        <v>-27.354000000000042</v>
      </c>
      <c r="F26" s="62">
        <f>D26/B26*100</f>
        <v>6.423002303868073</v>
      </c>
      <c r="G26" s="20">
        <f t="shared" si="2"/>
        <v>95.87420814479637</v>
      </c>
    </row>
    <row r="27" spans="1:7" s="2" customFormat="1" ht="48" customHeight="1">
      <c r="A27" s="55" t="s">
        <v>33</v>
      </c>
      <c r="B27" s="60">
        <v>10292.3</v>
      </c>
      <c r="C27" s="60">
        <v>1712.2</v>
      </c>
      <c r="D27" s="61">
        <v>1590.6</v>
      </c>
      <c r="E27" s="21">
        <f t="shared" si="0"/>
        <v>-121.60000000000014</v>
      </c>
      <c r="F27" s="62">
        <f>D27/B27*100</f>
        <v>15.454271639963856</v>
      </c>
      <c r="G27" s="20">
        <f t="shared" si="2"/>
        <v>92.89802593155004</v>
      </c>
    </row>
    <row r="28" spans="1:7" ht="19.5" customHeight="1">
      <c r="A28" s="46" t="s">
        <v>14</v>
      </c>
      <c r="B28" s="29">
        <f>B21+B22</f>
        <v>4218033.226</v>
      </c>
      <c r="C28" s="29">
        <f>C21+C22</f>
        <v>321570.93799999997</v>
      </c>
      <c r="D28" s="31">
        <f>D21+D22</f>
        <v>298992.976</v>
      </c>
      <c r="E28" s="29">
        <f t="shared" si="0"/>
        <v>-22577.96199999994</v>
      </c>
      <c r="F28" s="63">
        <f>D28/B28*100</f>
        <v>7.088445253513041</v>
      </c>
      <c r="G28" s="44">
        <f t="shared" si="2"/>
        <v>92.9788549486397</v>
      </c>
    </row>
    <row r="29" spans="1:7" ht="19.5" customHeight="1">
      <c r="A29" s="46" t="s">
        <v>15</v>
      </c>
      <c r="B29" s="21"/>
      <c r="C29" s="30"/>
      <c r="D29" s="32"/>
      <c r="E29" s="21"/>
      <c r="F29" s="62"/>
      <c r="G29" s="44"/>
    </row>
    <row r="30" spans="1:8" s="5" customFormat="1" ht="17.25" customHeight="1">
      <c r="A30" s="26" t="s">
        <v>7</v>
      </c>
      <c r="B30" s="68">
        <v>704</v>
      </c>
      <c r="C30" s="68">
        <v>55.3</v>
      </c>
      <c r="D30" s="72">
        <v>32.23</v>
      </c>
      <c r="E30" s="68">
        <f t="shared" si="0"/>
        <v>-23.07</v>
      </c>
      <c r="F30" s="73">
        <f t="shared" si="1"/>
        <v>4.578125</v>
      </c>
      <c r="G30" s="70">
        <f t="shared" si="2"/>
        <v>58.28209764918625</v>
      </c>
      <c r="H30" s="4"/>
    </row>
    <row r="31" spans="1:7" s="4" customFormat="1" ht="63.75" customHeight="1">
      <c r="A31" s="45" t="s">
        <v>31</v>
      </c>
      <c r="B31" s="21">
        <v>200</v>
      </c>
      <c r="C31" s="21"/>
      <c r="D31" s="21">
        <v>41.974</v>
      </c>
      <c r="E31" s="21">
        <f t="shared" si="0"/>
        <v>41.974</v>
      </c>
      <c r="F31" s="49">
        <f t="shared" si="1"/>
        <v>20.987</v>
      </c>
      <c r="G31" s="20">
        <v>0</v>
      </c>
    </row>
    <row r="32" spans="1:7" s="4" customFormat="1" ht="31.5">
      <c r="A32" s="26" t="s">
        <v>16</v>
      </c>
      <c r="B32" s="21"/>
      <c r="C32" s="21"/>
      <c r="D32" s="21">
        <v>20.199</v>
      </c>
      <c r="E32" s="21">
        <f t="shared" si="0"/>
        <v>20.199</v>
      </c>
      <c r="F32" s="49">
        <v>0</v>
      </c>
      <c r="G32" s="20">
        <v>0</v>
      </c>
    </row>
    <row r="33" spans="1:7" s="4" customFormat="1" ht="51" customHeight="1">
      <c r="A33" s="26" t="s">
        <v>36</v>
      </c>
      <c r="B33" s="21"/>
      <c r="C33" s="21"/>
      <c r="D33" s="21">
        <v>82.424</v>
      </c>
      <c r="E33" s="21">
        <f t="shared" si="0"/>
        <v>82.424</v>
      </c>
      <c r="F33" s="49">
        <v>0</v>
      </c>
      <c r="G33" s="20">
        <v>0</v>
      </c>
    </row>
    <row r="34" spans="1:7" s="4" customFormat="1" ht="18.75" customHeight="1">
      <c r="A34" s="26" t="s">
        <v>10</v>
      </c>
      <c r="B34" s="21"/>
      <c r="C34" s="21"/>
      <c r="D34" s="21">
        <v>0.364</v>
      </c>
      <c r="E34" s="21">
        <f t="shared" si="0"/>
        <v>0.364</v>
      </c>
      <c r="F34" s="49">
        <v>0</v>
      </c>
      <c r="G34" s="20">
        <v>0</v>
      </c>
    </row>
    <row r="35" spans="1:7" s="2" customFormat="1" ht="17.25" customHeight="1">
      <c r="A35" s="43" t="s">
        <v>17</v>
      </c>
      <c r="B35" s="29">
        <f>SUM(B30:B33)</f>
        <v>904</v>
      </c>
      <c r="C35" s="29">
        <f>SUM(C30:C33)</f>
        <v>55.3</v>
      </c>
      <c r="D35" s="29">
        <f>SUM(D30:D34)</f>
        <v>177.191</v>
      </c>
      <c r="E35" s="29">
        <f>D35-C35</f>
        <v>121.891</v>
      </c>
      <c r="F35" s="50">
        <f t="shared" si="1"/>
        <v>19.600774336283187</v>
      </c>
      <c r="G35" s="20" t="s">
        <v>41</v>
      </c>
    </row>
    <row r="36" spans="1:7" s="53" customFormat="1" ht="19.5" customHeight="1">
      <c r="A36" s="43" t="s">
        <v>18</v>
      </c>
      <c r="B36" s="29">
        <f>B28+B35</f>
        <v>4218937.226</v>
      </c>
      <c r="C36" s="29">
        <f>C28+C35</f>
        <v>321626.23799999995</v>
      </c>
      <c r="D36" s="29">
        <f>D28+D35</f>
        <v>299170.167</v>
      </c>
      <c r="E36" s="29">
        <f t="shared" si="0"/>
        <v>-22456.070999999938</v>
      </c>
      <c r="F36" s="63">
        <f t="shared" si="1"/>
        <v>7.091126294942414</v>
      </c>
      <c r="G36" s="44">
        <f>D36/C36*100</f>
        <v>93.01796049363362</v>
      </c>
    </row>
    <row r="37" spans="1:7" s="57" customFormat="1" ht="31.5" customHeight="1">
      <c r="A37" s="56" t="s">
        <v>22</v>
      </c>
      <c r="B37" s="74">
        <v>4000</v>
      </c>
      <c r="C37" s="74">
        <v>0</v>
      </c>
      <c r="D37" s="19">
        <v>678.65272</v>
      </c>
      <c r="E37" s="75">
        <f t="shared" si="0"/>
        <v>678.65272</v>
      </c>
      <c r="F37" s="49">
        <f t="shared" si="1"/>
        <v>16.966318</v>
      </c>
      <c r="G37" s="76">
        <v>0</v>
      </c>
    </row>
    <row r="38" spans="1:7" ht="22.5" customHeight="1">
      <c r="A38" s="52" t="s">
        <v>19</v>
      </c>
      <c r="B38" s="29">
        <f>B36+B37</f>
        <v>4222937.226</v>
      </c>
      <c r="C38" s="29">
        <f>C36+C37</f>
        <v>321626.23799999995</v>
      </c>
      <c r="D38" s="29">
        <f>D36+D37</f>
        <v>299848.81972</v>
      </c>
      <c r="E38" s="29">
        <f>D38-C38</f>
        <v>-21777.418279999925</v>
      </c>
      <c r="F38" s="65">
        <f t="shared" si="1"/>
        <v>7.100480155704783</v>
      </c>
      <c r="G38" s="54">
        <f>D38/C38*100</f>
        <v>93.22896713420504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2021-02-01T13:29:36Z</cp:lastPrinted>
  <dcterms:created xsi:type="dcterms:W3CDTF">2004-07-02T06:40:36Z</dcterms:created>
  <dcterms:modified xsi:type="dcterms:W3CDTF">2021-02-02T08:47:02Z</dcterms:modified>
  <cp:category/>
  <cp:version/>
  <cp:contentType/>
  <cp:contentStatus/>
</cp:coreProperties>
</file>