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<sst xmlns="http://schemas.openxmlformats.org/spreadsheetml/2006/main" count="92" uniqueCount="87">
  <si>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</si>
  <si>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</si>
  <si>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</si>
  <si>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</si>
  <si>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</si>
  <si>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</si>
  <si>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</si>
  <si>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</si>
  <si>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</si>
  <si>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</si>
  <si>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</si>
  <si>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</si>
  <si>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</si>
  <si>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</si>
  <si>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>Процент поступлений до плану отчетного периода,              %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</si>
  <si>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</si>
  <si>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</si>
  <si>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</si>
  <si>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</si>
  <si>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</si>
  <si>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</si>
  <si>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</si>
  <si>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</si>
  <si>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</si>
  <si>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</si>
  <si>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</si>
  <si>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</si>
  <si>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</si>
  <si>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</si>
  <si>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</si>
  <si>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</si>
  <si>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Возврат средств, предоставленных для кредитования граждан на строительство жилья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</si>
  <si>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</si>
  <si>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</si>
  <si>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</si>
  <si>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</si>
  <si>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</si>
  <si>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</si>
  <si>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</si>
  <si>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</si>
  <si>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</si>
  <si>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</si>
  <si>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</si>
  <si>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</si>
  <si>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</si>
  <si>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</si>
  <si>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</si>
  <si>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</si>
  <si>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</si>
  <si>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</si>
  <si>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</si>
  <si>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</si>
  <si>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</si>
  <si>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</si>
  <si>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</si>
  <si>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</si>
  <si>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</si>
  <si>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</si>
  <si>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</si>
  <si>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</si>
  <si>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</si>
  <si>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</si>
  <si>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</si>
  <si>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</si>
  <si>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</si>
  <si>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</si>
  <si>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</si>
  <si>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</si>
  <si>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</si>
  <si>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</si>
  <si>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</si>
  <si>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</si>
  <si>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</si>
  <si>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</si>
  <si>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</si>
  <si>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</si>
  <si>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Щотижнева  інформація про надходження  до  міського бюджету м.Миколаєва за  
2016 рік (без власних надходжень бюджетних установ)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</si>
  <si>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</si>
  <si>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 xml:space="preserve">Надійшло з 
01 січня
по 05 лютого      тис. грн. </t>
  </si>
  <si>
    <t xml:space="preserve">Поступило            с  01 января по 05 февраля,
тыс. грн. </t>
  </si>
  <si>
    <t>План на январь - февраль с учетом изменений, тыс. грн.</t>
  </si>
  <si>
    <t>План на січень - лютий  з урахуванням змін, тис. грн.</t>
  </si>
  <si>
    <t>у 9,3 р.б.</t>
  </si>
  <si>
    <t>у 6,1 р.б.</t>
  </si>
  <si>
    <t>у 8,5 р.б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</si>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</sst>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0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8" fillId="33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left" wrapText="1"/>
    </xf>
    <xf numFmtId="173" fontId="9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="75" zoomScaleSheetLayoutView="75" zoomScalePageLayoutView="0" workbookViewId="0" topLeftCell="A34">
      <selection activeCell="D37" sqref="D37"/>
    </sheetView>
  </sheetViews>
  <sheetFormatPr defaultColWidth="9.00390625" defaultRowHeight="12.75"/>
  <cols>
    <col min="1" max="1" width="42.00390625" style="0" customWidth="1"/>
    <col min="2" max="2" width="16.00390625" style="0" customWidth="1"/>
    <col min="3" max="3" width="15.875" style="0" customWidth="1"/>
    <col min="4" max="4" width="14.625" style="0" customWidth="1"/>
  </cols>
  <sheetData>
    <row r="1" spans="1:5" ht="12.75" customHeight="1">
      <c r="A1" s="13"/>
      <c r="B1" s="13"/>
      <c r="C1" s="13"/>
      <c r="D1" s="6"/>
      <c r="E1" s="14"/>
    </row>
    <row r="2" spans="1:5" ht="26.25" customHeight="1">
      <c r="A2" s="76" t="s">
        <v>76</v>
      </c>
      <c r="B2" s="76"/>
      <c r="C2" s="76"/>
      <c r="D2" s="77"/>
      <c r="E2" s="14"/>
    </row>
    <row r="3" spans="1:5" ht="15">
      <c r="A3" s="3"/>
      <c r="B3" s="7"/>
      <c r="C3" s="8"/>
      <c r="D3" s="6"/>
      <c r="E3" s="14"/>
    </row>
    <row r="4" spans="1:5" ht="27" customHeight="1">
      <c r="A4" s="78" t="s">
        <v>32</v>
      </c>
      <c r="B4" s="79" t="s">
        <v>81</v>
      </c>
      <c r="C4" s="78" t="s">
        <v>78</v>
      </c>
      <c r="D4" s="80" t="s">
        <v>33</v>
      </c>
      <c r="E4" s="14"/>
    </row>
    <row r="5" spans="1:5" ht="37.5" customHeight="1">
      <c r="A5" s="78"/>
      <c r="B5" s="79"/>
      <c r="C5" s="78"/>
      <c r="D5" s="80"/>
      <c r="E5" s="14"/>
    </row>
    <row r="6" spans="1:5" ht="15">
      <c r="A6" s="18" t="s">
        <v>34</v>
      </c>
      <c r="B6" s="16"/>
      <c r="C6" s="17"/>
      <c r="D6" s="15"/>
      <c r="E6" s="14"/>
    </row>
    <row r="7" spans="1:5" ht="15">
      <c r="A7" s="29" t="s">
        <v>35</v>
      </c>
      <c r="B7" s="64">
        <v>110890.98</v>
      </c>
      <c r="C7" s="51">
        <v>81204.688</v>
      </c>
      <c r="D7" s="9">
        <f>C7/B7*100</f>
        <v>73.22929962382874</v>
      </c>
      <c r="E7" s="14"/>
    </row>
    <row r="8" spans="1:5" ht="15">
      <c r="A8" s="26" t="s">
        <v>73</v>
      </c>
      <c r="B8" s="64">
        <v>311</v>
      </c>
      <c r="C8" s="51">
        <v>39.099</v>
      </c>
      <c r="D8" s="9">
        <f aca="true" t="shared" si="0" ref="D8:D43">C8/B8*100</f>
        <v>12.572025723472668</v>
      </c>
      <c r="E8" s="14"/>
    </row>
    <row r="9" spans="1:5" ht="45">
      <c r="A9" s="25" t="s">
        <v>36</v>
      </c>
      <c r="B9" s="64">
        <v>19400</v>
      </c>
      <c r="C9" s="51">
        <v>11127.137</v>
      </c>
      <c r="D9" s="9">
        <f t="shared" si="0"/>
        <v>57.356376288659796</v>
      </c>
      <c r="E9" s="14"/>
    </row>
    <row r="10" spans="1:5" ht="15">
      <c r="A10" s="26" t="s">
        <v>64</v>
      </c>
      <c r="B10" s="64">
        <f>B11+B15+B17</f>
        <v>65257.1</v>
      </c>
      <c r="C10" s="10">
        <f>C11+C15+C16+C17</f>
        <v>36461.769</v>
      </c>
      <c r="D10" s="9">
        <f t="shared" si="0"/>
        <v>55.874025968055584</v>
      </c>
      <c r="E10" s="14"/>
    </row>
    <row r="11" spans="1:5" s="47" customFormat="1" ht="15">
      <c r="A11" s="21" t="s">
        <v>37</v>
      </c>
      <c r="B11" s="65">
        <f>B12+B13+B14</f>
        <v>36325</v>
      </c>
      <c r="C11" s="41">
        <f>C12+C13+C14</f>
        <v>16170.686</v>
      </c>
      <c r="D11" s="9">
        <f t="shared" si="0"/>
        <v>44.51668547832072</v>
      </c>
      <c r="E11" s="46"/>
    </row>
    <row r="12" spans="1:5" s="47" customFormat="1" ht="30">
      <c r="A12" s="21" t="s">
        <v>66</v>
      </c>
      <c r="B12" s="65">
        <v>3590</v>
      </c>
      <c r="C12" s="52">
        <v>3067.446</v>
      </c>
      <c r="D12" s="9">
        <f t="shared" si="0"/>
        <v>85.4441782729805</v>
      </c>
      <c r="E12" s="46"/>
    </row>
    <row r="13" spans="1:5" s="47" customFormat="1" ht="15">
      <c r="A13" s="21" t="s">
        <v>38</v>
      </c>
      <c r="B13" s="65">
        <v>32515</v>
      </c>
      <c r="C13" s="52">
        <v>12923.157</v>
      </c>
      <c r="D13" s="9">
        <f t="shared" si="0"/>
        <v>39.74521605412886</v>
      </c>
      <c r="E13" s="46"/>
    </row>
    <row r="14" spans="1:5" s="47" customFormat="1" ht="15">
      <c r="A14" s="21" t="s">
        <v>39</v>
      </c>
      <c r="B14" s="65">
        <v>220</v>
      </c>
      <c r="C14" s="52">
        <v>180.083</v>
      </c>
      <c r="D14" s="9">
        <f t="shared" si="0"/>
        <v>81.85590909090908</v>
      </c>
      <c r="E14" s="46"/>
    </row>
    <row r="15" spans="1:5" s="47" customFormat="1" ht="15">
      <c r="A15" s="24" t="s">
        <v>40</v>
      </c>
      <c r="B15" s="65">
        <v>32.1</v>
      </c>
      <c r="C15" s="52">
        <v>24.875</v>
      </c>
      <c r="D15" s="9">
        <f t="shared" si="0"/>
        <v>77.49221183800623</v>
      </c>
      <c r="E15" s="46"/>
    </row>
    <row r="16" spans="1:5" s="47" customFormat="1" ht="45">
      <c r="A16" s="24" t="s">
        <v>75</v>
      </c>
      <c r="B16" s="65"/>
      <c r="C16" s="52">
        <v>-6.938</v>
      </c>
      <c r="D16" s="9"/>
      <c r="E16" s="46"/>
    </row>
    <row r="17" spans="1:5" s="47" customFormat="1" ht="15">
      <c r="A17" s="24" t="s">
        <v>41</v>
      </c>
      <c r="B17" s="65">
        <v>28900</v>
      </c>
      <c r="C17" s="52">
        <v>20273.146</v>
      </c>
      <c r="D17" s="9">
        <f t="shared" si="0"/>
        <v>70.14929411764706</v>
      </c>
      <c r="E17" s="46"/>
    </row>
    <row r="18" spans="1:5" ht="15">
      <c r="A18" s="25" t="s">
        <v>42</v>
      </c>
      <c r="B18" s="64">
        <v>143.7</v>
      </c>
      <c r="C18" s="51">
        <v>0</v>
      </c>
      <c r="D18" s="9">
        <f t="shared" si="0"/>
        <v>0</v>
      </c>
      <c r="E18" s="14"/>
    </row>
    <row r="19" spans="1:5" ht="15">
      <c r="A19" s="25" t="s">
        <v>43</v>
      </c>
      <c r="B19" s="64">
        <v>20</v>
      </c>
      <c r="C19" s="51">
        <v>185.941</v>
      </c>
      <c r="D19" s="9" t="s">
        <v>82</v>
      </c>
      <c r="E19" s="14"/>
    </row>
    <row r="20" spans="1:5" ht="30">
      <c r="A20" s="25" t="s">
        <v>44</v>
      </c>
      <c r="B20" s="64">
        <v>1700</v>
      </c>
      <c r="C20" s="51">
        <v>875.249</v>
      </c>
      <c r="D20" s="9">
        <f t="shared" si="0"/>
        <v>51.48523529411765</v>
      </c>
      <c r="E20" s="14"/>
    </row>
    <row r="21" spans="1:5" ht="60">
      <c r="A21" s="25" t="s">
        <v>45</v>
      </c>
      <c r="B21" s="64">
        <v>1185</v>
      </c>
      <c r="C21" s="51">
        <v>883.564</v>
      </c>
      <c r="D21" s="9">
        <f t="shared" si="0"/>
        <v>74.56236286919831</v>
      </c>
      <c r="E21" s="14"/>
    </row>
    <row r="22" spans="1:5" ht="15">
      <c r="A22" s="25" t="s">
        <v>46</v>
      </c>
      <c r="B22" s="64">
        <v>919</v>
      </c>
      <c r="C22" s="51">
        <v>400.211</v>
      </c>
      <c r="D22" s="9">
        <f t="shared" si="0"/>
        <v>43.54853101196953</v>
      </c>
      <c r="E22" s="14"/>
    </row>
    <row r="23" spans="1:5" ht="15">
      <c r="A23" s="26" t="s">
        <v>47</v>
      </c>
      <c r="B23" s="64">
        <v>430</v>
      </c>
      <c r="C23" s="72">
        <v>353.944</v>
      </c>
      <c r="D23" s="9">
        <f t="shared" si="0"/>
        <v>82.31255813953489</v>
      </c>
      <c r="E23" s="14"/>
    </row>
    <row r="24" spans="1:5" s="36" customFormat="1" ht="17.25" customHeight="1">
      <c r="A24" s="27" t="s">
        <v>48</v>
      </c>
      <c r="B24" s="66">
        <f>B7+B8+B9+B10+B18+B19+B20+B21+B22+B23</f>
        <v>200256.78</v>
      </c>
      <c r="C24" s="12">
        <f>C7+C8+C9+C10+C18+C19+C20+C21+C22+C23</f>
        <v>131531.60199999998</v>
      </c>
      <c r="D24" s="63">
        <f t="shared" si="0"/>
        <v>65.68147255738357</v>
      </c>
      <c r="E24" s="37"/>
    </row>
    <row r="25" spans="1:5" ht="23.25" customHeight="1">
      <c r="A25" s="26" t="s">
        <v>49</v>
      </c>
      <c r="B25" s="64">
        <f>SUM(B26:B32)</f>
        <v>206781.896</v>
      </c>
      <c r="C25" s="64">
        <f>SUM(C26:C32)</f>
        <v>144411.421</v>
      </c>
      <c r="D25" s="9">
        <f t="shared" si="0"/>
        <v>69.83755531480377</v>
      </c>
      <c r="E25" s="34"/>
    </row>
    <row r="26" spans="1:5" ht="126" customHeight="1">
      <c r="A26" s="31" t="s">
        <v>50</v>
      </c>
      <c r="B26" s="11">
        <v>65447.4</v>
      </c>
      <c r="C26" s="60">
        <v>61560.233</v>
      </c>
      <c r="D26" s="9">
        <f t="shared" si="0"/>
        <v>94.06062425703695</v>
      </c>
      <c r="E26" s="34"/>
    </row>
    <row r="27" spans="1:5" ht="143.25" customHeight="1">
      <c r="A27" s="31" t="s">
        <v>51</v>
      </c>
      <c r="B27" s="11">
        <v>45296</v>
      </c>
      <c r="C27" s="60">
        <v>10500.172</v>
      </c>
      <c r="D27" s="9">
        <f t="shared" si="0"/>
        <v>23.18123454609679</v>
      </c>
      <c r="E27" s="34"/>
    </row>
    <row r="28" spans="1:5" ht="75">
      <c r="A28" s="31" t="s">
        <v>52</v>
      </c>
      <c r="B28" s="65">
        <v>49.4</v>
      </c>
      <c r="C28" s="60">
        <v>21.8</v>
      </c>
      <c r="D28" s="9">
        <f t="shared" si="0"/>
        <v>44.12955465587044</v>
      </c>
      <c r="E28" s="34"/>
    </row>
    <row r="29" spans="1:5" ht="30">
      <c r="A29" s="31" t="s">
        <v>53</v>
      </c>
      <c r="B29" s="65">
        <v>45172.6</v>
      </c>
      <c r="C29" s="60">
        <v>33888</v>
      </c>
      <c r="D29" s="9">
        <f t="shared" si="0"/>
        <v>75.01892740289468</v>
      </c>
      <c r="E29" s="34"/>
    </row>
    <row r="30" spans="1:5" ht="30">
      <c r="A30" s="31" t="s">
        <v>54</v>
      </c>
      <c r="B30" s="65">
        <v>49665.8</v>
      </c>
      <c r="C30" s="60">
        <v>38048.7</v>
      </c>
      <c r="D30" s="9">
        <f t="shared" si="0"/>
        <v>76.60945761469662</v>
      </c>
      <c r="E30" s="34"/>
    </row>
    <row r="31" spans="1:5" ht="152.25" customHeight="1">
      <c r="A31" s="32" t="s">
        <v>55</v>
      </c>
      <c r="B31" s="65">
        <v>470.6</v>
      </c>
      <c r="C31" s="60">
        <v>211.412</v>
      </c>
      <c r="D31" s="9">
        <f t="shared" si="0"/>
        <v>44.92392690182746</v>
      </c>
      <c r="E31" s="34"/>
    </row>
    <row r="32" spans="1:5" ht="15">
      <c r="A32" s="33" t="s">
        <v>56</v>
      </c>
      <c r="B32" s="67">
        <v>680.096</v>
      </c>
      <c r="C32" s="60">
        <v>181.104</v>
      </c>
      <c r="D32" s="9">
        <f t="shared" si="0"/>
        <v>26.6291817625747</v>
      </c>
      <c r="E32" s="34"/>
    </row>
    <row r="33" spans="1:5" s="38" customFormat="1" ht="14.25">
      <c r="A33" s="28" t="s">
        <v>57</v>
      </c>
      <c r="B33" s="66">
        <f>B24+B25</f>
        <v>407038.676</v>
      </c>
      <c r="C33" s="12">
        <f>C24+C25</f>
        <v>275943.023</v>
      </c>
      <c r="D33" s="63">
        <f t="shared" si="0"/>
        <v>67.79282639962203</v>
      </c>
      <c r="E33" s="37"/>
    </row>
    <row r="34" spans="1:5" ht="15">
      <c r="A34" s="28" t="s">
        <v>58</v>
      </c>
      <c r="B34" s="66"/>
      <c r="C34" s="61"/>
      <c r="D34" s="9"/>
      <c r="E34" s="34"/>
    </row>
    <row r="35" spans="1:5" ht="15">
      <c r="A35" s="25" t="s">
        <v>42</v>
      </c>
      <c r="B35" s="66"/>
      <c r="C35" s="61">
        <v>40.668</v>
      </c>
      <c r="D35" s="9"/>
      <c r="E35" s="34"/>
    </row>
    <row r="36" spans="1:5" ht="60">
      <c r="A36" s="25" t="s">
        <v>59</v>
      </c>
      <c r="B36" s="64">
        <v>52.7</v>
      </c>
      <c r="C36" s="62">
        <v>65.21</v>
      </c>
      <c r="D36" s="9">
        <f t="shared" si="0"/>
        <v>123.73814041745727</v>
      </c>
      <c r="E36" s="34"/>
    </row>
    <row r="37" spans="1:5" ht="60">
      <c r="A37" s="30" t="s">
        <v>69</v>
      </c>
      <c r="B37" s="64">
        <v>7.3</v>
      </c>
      <c r="C37" s="62">
        <v>6.62</v>
      </c>
      <c r="D37" s="9">
        <f t="shared" si="0"/>
        <v>90.68493150684932</v>
      </c>
      <c r="E37" s="34"/>
    </row>
    <row r="38" spans="1:5" ht="36" customHeight="1">
      <c r="A38" s="25" t="s">
        <v>60</v>
      </c>
      <c r="B38" s="64">
        <v>26</v>
      </c>
      <c r="C38" s="62">
        <v>158.79</v>
      </c>
      <c r="D38" s="9" t="s">
        <v>83</v>
      </c>
      <c r="E38" s="34"/>
    </row>
    <row r="39" spans="1:5" ht="38.25" customHeight="1">
      <c r="A39" s="25" t="s">
        <v>85</v>
      </c>
      <c r="B39" s="64"/>
      <c r="C39" s="62">
        <v>460.6</v>
      </c>
      <c r="D39" s="9"/>
      <c r="E39" s="34"/>
    </row>
    <row r="40" spans="1:5" s="54" customFormat="1" ht="30.75" customHeight="1">
      <c r="A40" s="28" t="s">
        <v>61</v>
      </c>
      <c r="B40" s="66">
        <f>B36+B37+B38</f>
        <v>86</v>
      </c>
      <c r="C40" s="66">
        <f>SUM(C35:C39)</f>
        <v>731.888</v>
      </c>
      <c r="D40" s="63" t="s">
        <v>84</v>
      </c>
      <c r="E40" s="53"/>
    </row>
    <row r="41" spans="1:5" s="54" customFormat="1" ht="24.75" customHeight="1">
      <c r="A41" s="28" t="s">
        <v>62</v>
      </c>
      <c r="B41" s="68">
        <f>B33+B40</f>
        <v>407124.676</v>
      </c>
      <c r="C41" s="50">
        <f>C33+C40</f>
        <v>276674.91099999996</v>
      </c>
      <c r="D41" s="63">
        <f t="shared" si="0"/>
        <v>67.95827600486687</v>
      </c>
      <c r="E41" s="53"/>
    </row>
    <row r="42" spans="1:5" s="69" customFormat="1" ht="44.25" customHeight="1">
      <c r="A42" s="74" t="s">
        <v>68</v>
      </c>
      <c r="B42" s="73"/>
      <c r="C42" s="73">
        <v>62.65114</v>
      </c>
      <c r="D42" s="9"/>
      <c r="E42" s="39"/>
    </row>
    <row r="43" spans="1:5" s="56" customFormat="1" ht="30.75" customHeight="1">
      <c r="A43" s="27" t="s">
        <v>63</v>
      </c>
      <c r="B43" s="68">
        <f>B41+B42</f>
        <v>407124.676</v>
      </c>
      <c r="C43" s="50">
        <f>C41+C42</f>
        <v>276737.56213999994</v>
      </c>
      <c r="D43" s="63">
        <f t="shared" si="0"/>
        <v>67.97366469135365</v>
      </c>
      <c r="E43" s="55"/>
    </row>
    <row r="44" spans="2:5" ht="12.75">
      <c r="B44" s="35"/>
      <c r="C44" s="35"/>
      <c r="D44" s="35"/>
      <c r="E44" s="35"/>
    </row>
    <row r="46" ht="308.25" customHeight="1">
      <c r="A46" s="58"/>
    </row>
  </sheetData>
  <sheetProtection/>
  <mergeCells count="5">
    <mergeCell ref="A2:D2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zoomScale="75" zoomScaleNormal="75" zoomScalePageLayoutView="0" workbookViewId="0" topLeftCell="A37">
      <selection activeCell="A39" sqref="A39"/>
    </sheetView>
  </sheetViews>
  <sheetFormatPr defaultColWidth="9.00390625" defaultRowHeight="12.75"/>
  <cols>
    <col min="1" max="1" width="41.875" style="1" customWidth="1"/>
    <col min="2" max="2" width="14.875" style="5" customWidth="1"/>
    <col min="3" max="3" width="14.375" style="1" customWidth="1"/>
    <col min="4" max="4" width="14.375" style="4" customWidth="1"/>
    <col min="5" max="16384" width="9.125" style="1" customWidth="1"/>
  </cols>
  <sheetData>
    <row r="1" spans="1:4" ht="15">
      <c r="A1" s="13"/>
      <c r="B1" s="13"/>
      <c r="C1" s="13"/>
      <c r="D1" s="6"/>
    </row>
    <row r="2" spans="1:4" ht="26.25" customHeight="1">
      <c r="A2" s="76" t="s">
        <v>77</v>
      </c>
      <c r="B2" s="76"/>
      <c r="C2" s="76"/>
      <c r="D2" s="77"/>
    </row>
    <row r="3" spans="1:4" ht="15">
      <c r="A3" s="3"/>
      <c r="B3" s="7"/>
      <c r="C3" s="8"/>
      <c r="D3" s="6"/>
    </row>
    <row r="4" spans="1:4" ht="16.5" customHeight="1">
      <c r="A4" s="83" t="s">
        <v>13</v>
      </c>
      <c r="B4" s="85" t="s">
        <v>80</v>
      </c>
      <c r="C4" s="83" t="s">
        <v>79</v>
      </c>
      <c r="D4" s="81" t="s">
        <v>14</v>
      </c>
    </row>
    <row r="5" spans="1:4" ht="69.75" customHeight="1">
      <c r="A5" s="84"/>
      <c r="B5" s="86"/>
      <c r="C5" s="84"/>
      <c r="D5" s="82"/>
    </row>
    <row r="6" spans="1:4" ht="15">
      <c r="A6" s="18" t="s">
        <v>12</v>
      </c>
      <c r="B6" s="16"/>
      <c r="C6" s="17"/>
      <c r="D6" s="15"/>
    </row>
    <row r="7" spans="1:4" ht="16.5" customHeight="1">
      <c r="A7" s="19" t="s">
        <v>0</v>
      </c>
      <c r="B7" s="64">
        <v>110890.98</v>
      </c>
      <c r="C7" s="51">
        <v>81204.688</v>
      </c>
      <c r="D7" s="9">
        <f>C7/B7*100</f>
        <v>73.22929962382874</v>
      </c>
    </row>
    <row r="8" spans="1:4" ht="16.5" customHeight="1">
      <c r="A8" s="19" t="s">
        <v>1</v>
      </c>
      <c r="B8" s="64">
        <v>311</v>
      </c>
      <c r="C8" s="51">
        <v>39.099</v>
      </c>
      <c r="D8" s="9">
        <f aca="true" t="shared" si="0" ref="D8:D43">C8/B8*100</f>
        <v>12.572025723472668</v>
      </c>
    </row>
    <row r="9" spans="1:4" ht="40.5" customHeight="1">
      <c r="A9" s="20" t="s">
        <v>29</v>
      </c>
      <c r="B9" s="64">
        <v>19400</v>
      </c>
      <c r="C9" s="51">
        <v>11127.137</v>
      </c>
      <c r="D9" s="9">
        <f t="shared" si="0"/>
        <v>57.356376288659796</v>
      </c>
    </row>
    <row r="10" spans="1:4" s="3" customFormat="1" ht="17.25" customHeight="1">
      <c r="A10" s="8" t="s">
        <v>65</v>
      </c>
      <c r="B10" s="64">
        <f>B11+B15+B17</f>
        <v>65257.1</v>
      </c>
      <c r="C10" s="10">
        <f>C11+C15+C16+C17</f>
        <v>36461.769</v>
      </c>
      <c r="D10" s="9">
        <f t="shared" si="0"/>
        <v>55.874025968055584</v>
      </c>
    </row>
    <row r="11" spans="1:4" s="48" customFormat="1" ht="15">
      <c r="A11" s="21" t="s">
        <v>70</v>
      </c>
      <c r="B11" s="65">
        <f>B12+B13+B14</f>
        <v>36325</v>
      </c>
      <c r="C11" s="41">
        <f>C12+C13+C14</f>
        <v>16170.686</v>
      </c>
      <c r="D11" s="9">
        <f t="shared" si="0"/>
        <v>44.51668547832072</v>
      </c>
    </row>
    <row r="12" spans="1:4" s="48" customFormat="1" ht="30">
      <c r="A12" s="22" t="s">
        <v>28</v>
      </c>
      <c r="B12" s="65">
        <v>3590</v>
      </c>
      <c r="C12" s="52">
        <v>3067.446</v>
      </c>
      <c r="D12" s="9">
        <f t="shared" si="0"/>
        <v>85.4441782729805</v>
      </c>
    </row>
    <row r="13" spans="1:4" s="48" customFormat="1" ht="15">
      <c r="A13" s="23" t="s">
        <v>72</v>
      </c>
      <c r="B13" s="65">
        <v>32515</v>
      </c>
      <c r="C13" s="52">
        <v>12923.157</v>
      </c>
      <c r="D13" s="9">
        <f t="shared" si="0"/>
        <v>39.74521605412886</v>
      </c>
    </row>
    <row r="14" spans="1:4" s="48" customFormat="1" ht="15">
      <c r="A14" s="21" t="s">
        <v>21</v>
      </c>
      <c r="B14" s="65">
        <v>220</v>
      </c>
      <c r="C14" s="52">
        <v>180.083</v>
      </c>
      <c r="D14" s="9">
        <f t="shared" si="0"/>
        <v>81.85590909090908</v>
      </c>
    </row>
    <row r="15" spans="1:4" s="48" customFormat="1" ht="15">
      <c r="A15" s="24" t="s">
        <v>2</v>
      </c>
      <c r="B15" s="65">
        <v>32.1</v>
      </c>
      <c r="C15" s="52">
        <v>24.875</v>
      </c>
      <c r="D15" s="9">
        <f t="shared" si="0"/>
        <v>77.49221183800623</v>
      </c>
    </row>
    <row r="16" spans="1:4" s="48" customFormat="1" ht="60">
      <c r="A16" s="24" t="s">
        <v>74</v>
      </c>
      <c r="B16" s="65"/>
      <c r="C16" s="52">
        <v>-6.938</v>
      </c>
      <c r="D16" s="9"/>
    </row>
    <row r="17" spans="1:4" s="48" customFormat="1" ht="15">
      <c r="A17" s="24" t="s">
        <v>23</v>
      </c>
      <c r="B17" s="65">
        <v>28900</v>
      </c>
      <c r="C17" s="52">
        <v>20273.146</v>
      </c>
      <c r="D17" s="9">
        <f t="shared" si="0"/>
        <v>70.14929411764706</v>
      </c>
    </row>
    <row r="18" spans="1:4" ht="15">
      <c r="A18" s="25" t="s">
        <v>3</v>
      </c>
      <c r="B18" s="64">
        <v>143.7</v>
      </c>
      <c r="C18" s="51">
        <v>0</v>
      </c>
      <c r="D18" s="9">
        <f t="shared" si="0"/>
        <v>0</v>
      </c>
    </row>
    <row r="19" spans="1:4" ht="16.5" customHeight="1">
      <c r="A19" s="19" t="s">
        <v>15</v>
      </c>
      <c r="B19" s="64">
        <v>20</v>
      </c>
      <c r="C19" s="51">
        <v>185.941</v>
      </c>
      <c r="D19" s="9" t="s">
        <v>82</v>
      </c>
    </row>
    <row r="20" spans="1:4" ht="28.5" customHeight="1">
      <c r="A20" s="25" t="s">
        <v>4</v>
      </c>
      <c r="B20" s="64">
        <v>1700</v>
      </c>
      <c r="C20" s="51">
        <v>875.249</v>
      </c>
      <c r="D20" s="9">
        <f t="shared" si="0"/>
        <v>51.48523529411765</v>
      </c>
    </row>
    <row r="21" spans="1:4" ht="77.25" customHeight="1">
      <c r="A21" s="25" t="s">
        <v>30</v>
      </c>
      <c r="B21" s="64">
        <v>1185</v>
      </c>
      <c r="C21" s="51">
        <v>883.564</v>
      </c>
      <c r="D21" s="9">
        <f t="shared" si="0"/>
        <v>74.56236286919831</v>
      </c>
    </row>
    <row r="22" spans="1:4" ht="15" customHeight="1">
      <c r="A22" s="25" t="s">
        <v>5</v>
      </c>
      <c r="B22" s="64">
        <v>919</v>
      </c>
      <c r="C22" s="51">
        <v>400.211</v>
      </c>
      <c r="D22" s="9">
        <f t="shared" si="0"/>
        <v>43.54853101196953</v>
      </c>
    </row>
    <row r="23" spans="1:4" ht="15" customHeight="1">
      <c r="A23" s="26" t="s">
        <v>22</v>
      </c>
      <c r="B23" s="64">
        <v>430</v>
      </c>
      <c r="C23" s="72">
        <v>353.944</v>
      </c>
      <c r="D23" s="9">
        <f t="shared" si="0"/>
        <v>82.31255813953489</v>
      </c>
    </row>
    <row r="24" spans="1:4" s="2" customFormat="1" ht="16.5" customHeight="1">
      <c r="A24" s="27" t="s">
        <v>16</v>
      </c>
      <c r="B24" s="66">
        <f>B7+B8+B9+B10+B18+B19+B20+B21+B22+B23</f>
        <v>200256.78</v>
      </c>
      <c r="C24" s="12">
        <f>C7+C8+C9+C10+C18+C19+C20+C21+C22+C23</f>
        <v>131531.60199999998</v>
      </c>
      <c r="D24" s="63">
        <f t="shared" si="0"/>
        <v>65.68147255738357</v>
      </c>
    </row>
    <row r="25" spans="1:4" s="2" customFormat="1" ht="15" customHeight="1">
      <c r="A25" s="42" t="s">
        <v>71</v>
      </c>
      <c r="B25" s="64">
        <f>SUM(B26:B32)</f>
        <v>206781.896</v>
      </c>
      <c r="C25" s="64">
        <f>SUM(C26:C32)</f>
        <v>144411.421</v>
      </c>
      <c r="D25" s="9">
        <f t="shared" si="0"/>
        <v>69.83755531480377</v>
      </c>
    </row>
    <row r="26" spans="1:4" s="2" customFormat="1" ht="135.75" customHeight="1">
      <c r="A26" s="43" t="s">
        <v>24</v>
      </c>
      <c r="B26" s="11">
        <v>65447.4</v>
      </c>
      <c r="C26" s="60">
        <v>61560.233</v>
      </c>
      <c r="D26" s="9">
        <f t="shared" si="0"/>
        <v>94.06062425703695</v>
      </c>
    </row>
    <row r="27" spans="1:4" s="2" customFormat="1" ht="137.25" customHeight="1">
      <c r="A27" s="43" t="s">
        <v>17</v>
      </c>
      <c r="B27" s="11">
        <v>45296</v>
      </c>
      <c r="C27" s="60">
        <v>10500.172</v>
      </c>
      <c r="D27" s="9">
        <f t="shared" si="0"/>
        <v>23.18123454609679</v>
      </c>
    </row>
    <row r="28" spans="1:4" s="2" customFormat="1" ht="93" customHeight="1">
      <c r="A28" s="43" t="s">
        <v>25</v>
      </c>
      <c r="B28" s="65">
        <v>49.4</v>
      </c>
      <c r="C28" s="60">
        <v>21.8</v>
      </c>
      <c r="D28" s="9">
        <f t="shared" si="0"/>
        <v>44.12955465587044</v>
      </c>
    </row>
    <row r="29" spans="1:4" s="2" customFormat="1" ht="43.5" customHeight="1">
      <c r="A29" s="43" t="s">
        <v>6</v>
      </c>
      <c r="B29" s="65">
        <v>45172.6</v>
      </c>
      <c r="C29" s="60">
        <v>33888</v>
      </c>
      <c r="D29" s="9">
        <f t="shared" si="0"/>
        <v>75.01892740289468</v>
      </c>
    </row>
    <row r="30" spans="1:4" s="2" customFormat="1" ht="47.25" customHeight="1">
      <c r="A30" s="43" t="s">
        <v>7</v>
      </c>
      <c r="B30" s="65">
        <v>49665.8</v>
      </c>
      <c r="C30" s="60">
        <v>38048.7</v>
      </c>
      <c r="D30" s="9">
        <f t="shared" si="0"/>
        <v>76.60945761469662</v>
      </c>
    </row>
    <row r="31" spans="1:4" s="2" customFormat="1" ht="150" customHeight="1">
      <c r="A31" s="44" t="s">
        <v>26</v>
      </c>
      <c r="B31" s="65">
        <v>470.6</v>
      </c>
      <c r="C31" s="60">
        <v>211.412</v>
      </c>
      <c r="D31" s="9">
        <f t="shared" si="0"/>
        <v>44.92392690182746</v>
      </c>
    </row>
    <row r="32" spans="1:4" s="2" customFormat="1" ht="16.5" customHeight="1">
      <c r="A32" s="45" t="s">
        <v>8</v>
      </c>
      <c r="B32" s="67">
        <v>680.096</v>
      </c>
      <c r="C32" s="60">
        <v>181.104</v>
      </c>
      <c r="D32" s="9">
        <f t="shared" si="0"/>
        <v>26.6291817625747</v>
      </c>
    </row>
    <row r="33" spans="1:4" s="57" customFormat="1" ht="20.25" customHeight="1">
      <c r="A33" s="49" t="s">
        <v>18</v>
      </c>
      <c r="B33" s="66">
        <f>B24+B25</f>
        <v>407038.676</v>
      </c>
      <c r="C33" s="12">
        <f>C24+C25</f>
        <v>275943.023</v>
      </c>
      <c r="D33" s="63">
        <f t="shared" si="0"/>
        <v>67.79282639962203</v>
      </c>
    </row>
    <row r="34" spans="1:4" s="2" customFormat="1" ht="16.5" customHeight="1">
      <c r="A34" s="28" t="s">
        <v>19</v>
      </c>
      <c r="B34" s="66"/>
      <c r="C34" s="61"/>
      <c r="D34" s="9"/>
    </row>
    <row r="35" spans="1:4" ht="16.5" customHeight="1">
      <c r="A35" s="25" t="s">
        <v>3</v>
      </c>
      <c r="B35" s="66"/>
      <c r="C35" s="61">
        <v>40.668</v>
      </c>
      <c r="D35" s="9"/>
    </row>
    <row r="36" spans="1:4" ht="59.25" customHeight="1">
      <c r="A36" s="40" t="s">
        <v>27</v>
      </c>
      <c r="B36" s="64">
        <v>52.7</v>
      </c>
      <c r="C36" s="62">
        <v>65.21</v>
      </c>
      <c r="D36" s="9">
        <f t="shared" si="0"/>
        <v>123.73814041745727</v>
      </c>
    </row>
    <row r="37" spans="1:4" ht="29.25" customHeight="1">
      <c r="A37" s="40" t="s">
        <v>67</v>
      </c>
      <c r="B37" s="64">
        <v>7.3</v>
      </c>
      <c r="C37" s="62">
        <v>6.62</v>
      </c>
      <c r="D37" s="9">
        <f t="shared" si="0"/>
        <v>90.68493150684932</v>
      </c>
    </row>
    <row r="38" spans="1:4" ht="29.25" customHeight="1">
      <c r="A38" s="40" t="s">
        <v>9</v>
      </c>
      <c r="B38" s="64">
        <v>26</v>
      </c>
      <c r="C38" s="62">
        <v>158.79</v>
      </c>
      <c r="D38" s="9" t="s">
        <v>83</v>
      </c>
    </row>
    <row r="39" spans="1:4" s="39" customFormat="1" ht="45">
      <c r="A39" s="75" t="s">
        <v>86</v>
      </c>
      <c r="B39" s="64"/>
      <c r="C39" s="62">
        <v>460.6</v>
      </c>
      <c r="D39" s="9"/>
    </row>
    <row r="40" spans="1:4" s="39" customFormat="1" ht="14.25">
      <c r="A40" s="28" t="s">
        <v>10</v>
      </c>
      <c r="B40" s="66">
        <f>B36+B37+B38</f>
        <v>86</v>
      </c>
      <c r="C40" s="66">
        <f>SUM(C35:C39)</f>
        <v>731.888</v>
      </c>
      <c r="D40" s="63" t="s">
        <v>84</v>
      </c>
    </row>
    <row r="41" spans="1:4" s="39" customFormat="1" ht="18.75" customHeight="1">
      <c r="A41" s="49" t="s">
        <v>11</v>
      </c>
      <c r="B41" s="68">
        <f>B33+B40</f>
        <v>407124.676</v>
      </c>
      <c r="C41" s="50">
        <f>C33+C40</f>
        <v>276674.91099999996</v>
      </c>
      <c r="D41" s="63">
        <f t="shared" si="0"/>
        <v>67.95827600486687</v>
      </c>
    </row>
    <row r="42" spans="1:4" s="39" customFormat="1" ht="45">
      <c r="A42" s="70" t="s">
        <v>31</v>
      </c>
      <c r="B42" s="73"/>
      <c r="C42" s="73">
        <v>62.65114</v>
      </c>
      <c r="D42" s="9"/>
    </row>
    <row r="43" spans="1:4" ht="14.25">
      <c r="A43" s="59" t="s">
        <v>20</v>
      </c>
      <c r="B43" s="68">
        <f>B41+B42</f>
        <v>407124.676</v>
      </c>
      <c r="C43" s="50">
        <f>C41+C42</f>
        <v>276737.56213999994</v>
      </c>
      <c r="D43" s="63">
        <f t="shared" si="0"/>
        <v>67.97366469135365</v>
      </c>
    </row>
    <row r="44" spans="2:4" ht="14.25">
      <c r="B44" s="35"/>
      <c r="D44" s="71"/>
    </row>
  </sheetData>
  <sheetProtection/>
  <mergeCells count="5">
    <mergeCell ref="A2:D2"/>
    <mergeCell ref="D4:D5"/>
    <mergeCell ref="A4:A5"/>
    <mergeCell ref="B4:B5"/>
    <mergeCell ref="C4:C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2016-02-01T13:02:09Z</cp:lastPrinted>
  <dcterms:created xsi:type="dcterms:W3CDTF">2004-07-02T06:40:36Z</dcterms:created>
  <dcterms:modified xsi:type="dcterms:W3CDTF">2016-02-15T14:20:50Z</dcterms:modified>
  <cp:category/>
  <cp:version/>
  <cp:contentType/>
  <cp:contentStatus/>
</cp:coreProperties>
</file>