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'Укр'!$A$1:$G$42</definedName>
  </definedNames>
  <calcPr fullCalcOnLoad="1"/>
</workbook>
</file>

<file path=xl/sharedStrings.xml><?xml version="1.0" encoding="utf-8"?>
<sst xmlns="http://schemas.openxmlformats.org/spreadsheetml/2006/main" count="53" uniqueCount="52">
  <si>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</si>
  <si>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</si>
  <si>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</si>
  <si>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</si>
  <si>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</si>
  <si>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</si>
  <si>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</si>
  <si>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</si>
  <si>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</si>
  <si>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</si>
  <si>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</si>
  <si>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</si>
  <si>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</si>
  <si>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</si>
  <si>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</si>
  <si>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</si>
  <si>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</si>
  <si>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</si>
  <si>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</si>
  <si>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</si>
  <si>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</si>
  <si>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</si>
  <si>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</si>
  <si>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</si>
  <si>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</si>
  <si>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</si>
  <si>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</si>
  <si>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</si>
  <si>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</si>
  <si>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</si>
  <si>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</si>
  <si>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</si>
  <si>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</si>
  <si>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</si>
  <si>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</si>
  <si>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</si>
  <si>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</si>
  <si>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</si>
  <si>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</si>
  <si>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</si>
  <si>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</si>
  <si>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</si>
  <si>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у 2,4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</si>
  <si>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</si>
  <si>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травень  з урахуванням змін, 
тис. грн.</t>
  </si>
  <si>
    <t>у 1,3 р. б.</t>
  </si>
  <si>
    <t>у 2,2 р.б</t>
  </si>
  <si>
    <t>Надійшло           з 01 січня            по 17 травня,            тис. грн.</t>
  </si>
  <si>
    <t>у 1,5 р.б.</t>
  </si>
  <si>
    <t>у 1,9 р.б.</t>
  </si>
  <si>
    <t>у 5,6 р.б.</t>
  </si>
  <si>
    <t>у 2,1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</si>
</sst>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i/>
      <sz val="12"/>
      <color indexed="63"/>
      <name val="Times New Roman"/>
      <family val="1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6" fillId="0" borderId="10" xfId="0" applyFont="1" applyBorder="1" applyAlignment="1">
      <alignment vertical="top" wrapText="1"/>
    </xf>
    <xf numFmtId="49" fontId="46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47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6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125" style="0" customWidth="1"/>
    <col min="7" max="7" width="12.625" style="0" customWidth="1"/>
  </cols>
  <sheetData>
    <row r="1" spans="1:7" ht="32.25" customHeight="1">
      <c r="A1" s="76" t="s">
        <v>43</v>
      </c>
      <c r="B1" s="76"/>
      <c r="C1" s="76"/>
      <c r="D1" s="76"/>
      <c r="E1" s="76"/>
      <c r="F1" s="76"/>
      <c r="G1" s="76"/>
    </row>
    <row r="2" spans="1:7" ht="23.25" customHeight="1">
      <c r="A2" s="47"/>
      <c r="B2" s="47"/>
      <c r="C2" s="48"/>
      <c r="D2" s="49"/>
      <c r="E2" s="49"/>
      <c r="F2" s="50"/>
      <c r="G2" s="51"/>
    </row>
    <row r="3" spans="1:7" ht="93" customHeight="1">
      <c r="A3" s="52" t="s">
        <v>0</v>
      </c>
      <c r="B3" s="53" t="s">
        <v>32</v>
      </c>
      <c r="C3" s="54" t="s">
        <v>44</v>
      </c>
      <c r="D3" s="55" t="s">
        <v>47</v>
      </c>
      <c r="E3" s="55" t="s">
        <v>34</v>
      </c>
      <c r="F3" s="56" t="s">
        <v>24</v>
      </c>
      <c r="G3" s="53" t="s">
        <v>25</v>
      </c>
    </row>
    <row r="4" spans="1:7" ht="49.5" customHeight="1" hidden="1">
      <c r="A4" s="52"/>
      <c r="B4" s="53"/>
      <c r="C4" s="54"/>
      <c r="D4" s="55"/>
      <c r="E4" s="55"/>
      <c r="F4" s="56"/>
      <c r="G4" s="53"/>
    </row>
    <row r="5" spans="1:7" ht="17.25" customHeight="1">
      <c r="A5" s="57" t="s">
        <v>1</v>
      </c>
      <c r="B5" s="57"/>
      <c r="C5" s="58"/>
      <c r="D5" s="59"/>
      <c r="E5" s="59"/>
      <c r="F5" s="60"/>
      <c r="G5" s="61"/>
    </row>
    <row r="6" spans="1:7" ht="15.75">
      <c r="A6" s="62" t="s">
        <v>2</v>
      </c>
      <c r="B6" s="34">
        <v>2374800</v>
      </c>
      <c r="C6" s="34">
        <v>895610</v>
      </c>
      <c r="D6" s="11">
        <v>831731.747</v>
      </c>
      <c r="E6" s="11">
        <f>D6-C6</f>
        <v>-63878.253000000026</v>
      </c>
      <c r="F6" s="38">
        <f>D6/B6*100</f>
        <v>35.02323340912919</v>
      </c>
      <c r="G6" s="46">
        <f>D6/C6*100</f>
        <v>92.86762619890354</v>
      </c>
    </row>
    <row r="7" spans="1:7" ht="15.75">
      <c r="A7" s="63" t="s">
        <v>23</v>
      </c>
      <c r="B7" s="11">
        <v>1910</v>
      </c>
      <c r="C7" s="9">
        <v>662</v>
      </c>
      <c r="D7" s="11">
        <v>1021.734</v>
      </c>
      <c r="E7" s="11">
        <f aca="true" t="shared" si="0" ref="E7:E41">D7-C7</f>
        <v>359.73400000000004</v>
      </c>
      <c r="F7" s="38">
        <f>D7/B7*100</f>
        <v>53.49392670157068</v>
      </c>
      <c r="G7" s="46" t="s">
        <v>48</v>
      </c>
    </row>
    <row r="8" spans="1:7" ht="15.75">
      <c r="A8" s="23" t="s">
        <v>27</v>
      </c>
      <c r="B8" s="11">
        <v>132700</v>
      </c>
      <c r="C8" s="11">
        <v>47800</v>
      </c>
      <c r="D8" s="11">
        <v>67360.221</v>
      </c>
      <c r="E8" s="11">
        <f t="shared" si="0"/>
        <v>19560.221000000005</v>
      </c>
      <c r="F8" s="38">
        <f aca="true" t="shared" si="1" ref="F8:F42">D8/B8*100</f>
        <v>50.761281838733986</v>
      </c>
      <c r="G8" s="46">
        <f>D8/C8*100</f>
        <v>140.92096443514646</v>
      </c>
    </row>
    <row r="9" spans="1:7" ht="15.75">
      <c r="A9" s="63" t="s">
        <v>20</v>
      </c>
      <c r="B9" s="11">
        <f>B10+B14+B15</f>
        <v>857640.5</v>
      </c>
      <c r="C9" s="11">
        <f>C10+C14+C15</f>
        <v>362648.7</v>
      </c>
      <c r="D9" s="11">
        <f>D10+D14+D15</f>
        <v>334708.357</v>
      </c>
      <c r="E9" s="11">
        <f t="shared" si="0"/>
        <v>-27940.342999999993</v>
      </c>
      <c r="F9" s="38">
        <f t="shared" si="1"/>
        <v>39.02665009406622</v>
      </c>
      <c r="G9" s="46">
        <f aca="true" t="shared" si="2" ref="G9:G28">D9/C9*100</f>
        <v>92.29547961980838</v>
      </c>
    </row>
    <row r="10" spans="1:7" s="3" customFormat="1" ht="15" customHeight="1">
      <c r="A10" s="64" t="s">
        <v>3</v>
      </c>
      <c r="B10" s="12">
        <f>SUM(B11:B13)</f>
        <v>405550.5</v>
      </c>
      <c r="C10" s="65">
        <f>SUM(C11:C13)</f>
        <v>163038.7</v>
      </c>
      <c r="D10" s="65">
        <f>SUM(D11:D13)</f>
        <v>137475.018</v>
      </c>
      <c r="E10" s="11">
        <f t="shared" si="0"/>
        <v>-25563.682</v>
      </c>
      <c r="F10" s="38">
        <f t="shared" si="1"/>
        <v>33.89837221258512</v>
      </c>
      <c r="G10" s="46">
        <f t="shared" si="2"/>
        <v>84.32048219226478</v>
      </c>
    </row>
    <row r="11" spans="1:7" s="43" customFormat="1" ht="17.25" customHeight="1">
      <c r="A11" s="66" t="s">
        <v>21</v>
      </c>
      <c r="B11" s="67">
        <v>52425.5</v>
      </c>
      <c r="C11" s="67">
        <v>20646.7</v>
      </c>
      <c r="D11" s="71">
        <v>21642.289</v>
      </c>
      <c r="E11" s="42">
        <f t="shared" si="0"/>
        <v>995.5889999999999</v>
      </c>
      <c r="F11" s="68">
        <f t="shared" si="1"/>
        <v>41.28198872686002</v>
      </c>
      <c r="G11" s="69">
        <f t="shared" si="2"/>
        <v>104.8220248272121</v>
      </c>
    </row>
    <row r="12" spans="1:7" s="3" customFormat="1" ht="15" customHeight="1">
      <c r="A12" s="66" t="s">
        <v>4</v>
      </c>
      <c r="B12" s="12">
        <v>349425</v>
      </c>
      <c r="C12" s="12">
        <v>140747</v>
      </c>
      <c r="D12" s="11">
        <v>115317.98</v>
      </c>
      <c r="E12" s="11">
        <f t="shared" si="0"/>
        <v>-25429.020000000004</v>
      </c>
      <c r="F12" s="38">
        <f>D12/B12*100</f>
        <v>33.00221220576662</v>
      </c>
      <c r="G12" s="46">
        <f t="shared" si="2"/>
        <v>81.93281561951586</v>
      </c>
    </row>
    <row r="13" spans="1:7" s="3" customFormat="1" ht="17.25" customHeight="1">
      <c r="A13" s="66" t="s">
        <v>5</v>
      </c>
      <c r="B13" s="12">
        <v>3700</v>
      </c>
      <c r="C13" s="12">
        <v>1645</v>
      </c>
      <c r="D13" s="11">
        <v>514.749</v>
      </c>
      <c r="E13" s="11">
        <f t="shared" si="0"/>
        <v>-1130.251</v>
      </c>
      <c r="F13" s="38">
        <f t="shared" si="1"/>
        <v>13.912135135135136</v>
      </c>
      <c r="G13" s="46">
        <f t="shared" si="2"/>
        <v>31.291732522796355</v>
      </c>
    </row>
    <row r="14" spans="1:7" s="3" customFormat="1" ht="15.75" customHeight="1">
      <c r="A14" s="70" t="s">
        <v>6</v>
      </c>
      <c r="B14" s="12">
        <v>1950</v>
      </c>
      <c r="C14" s="12">
        <v>795</v>
      </c>
      <c r="D14" s="12">
        <v>867.875</v>
      </c>
      <c r="E14" s="11">
        <f t="shared" si="0"/>
        <v>72.875</v>
      </c>
      <c r="F14" s="38">
        <f t="shared" si="1"/>
        <v>44.506410256410255</v>
      </c>
      <c r="G14" s="46">
        <f t="shared" si="2"/>
        <v>109.16666666666666</v>
      </c>
    </row>
    <row r="15" spans="1:9" s="3" customFormat="1" ht="14.25" customHeight="1">
      <c r="A15" s="70" t="s">
        <v>35</v>
      </c>
      <c r="B15" s="12">
        <v>450140</v>
      </c>
      <c r="C15" s="12">
        <v>198815</v>
      </c>
      <c r="D15" s="12">
        <v>196365.464</v>
      </c>
      <c r="E15" s="11">
        <f t="shared" si="0"/>
        <v>-2449.535999999993</v>
      </c>
      <c r="F15" s="38">
        <f t="shared" si="1"/>
        <v>43.62319811614165</v>
      </c>
      <c r="G15" s="46">
        <f t="shared" si="2"/>
        <v>98.76793199708271</v>
      </c>
      <c r="I15" s="46"/>
    </row>
    <row r="16" spans="1:7" ht="17.25" customHeight="1">
      <c r="A16" s="23" t="s">
        <v>8</v>
      </c>
      <c r="B16" s="11">
        <v>450</v>
      </c>
      <c r="C16" s="11">
        <v>153</v>
      </c>
      <c r="D16" s="34">
        <v>853.084</v>
      </c>
      <c r="E16" s="11">
        <f t="shared" si="0"/>
        <v>700.084</v>
      </c>
      <c r="F16" s="46" t="s">
        <v>49</v>
      </c>
      <c r="G16" s="46" t="s">
        <v>50</v>
      </c>
    </row>
    <row r="17" spans="1:7" ht="16.5" customHeight="1">
      <c r="A17" s="23" t="s">
        <v>26</v>
      </c>
      <c r="B17" s="11">
        <v>21100</v>
      </c>
      <c r="C17" s="11">
        <v>7806.9</v>
      </c>
      <c r="D17" s="11">
        <v>6230.953</v>
      </c>
      <c r="E17" s="11">
        <f t="shared" si="0"/>
        <v>-1575.9469999999992</v>
      </c>
      <c r="F17" s="38">
        <f t="shared" si="1"/>
        <v>29.530582938388626</v>
      </c>
      <c r="G17" s="46">
        <f t="shared" si="2"/>
        <v>79.81340865132127</v>
      </c>
    </row>
    <row r="18" spans="1:7" ht="31.5" customHeight="1">
      <c r="A18" s="23" t="s">
        <v>37</v>
      </c>
      <c r="B18" s="11">
        <v>10500</v>
      </c>
      <c r="C18" s="11">
        <v>4375</v>
      </c>
      <c r="D18" s="11">
        <v>5070.742</v>
      </c>
      <c r="E18" s="11">
        <f t="shared" si="0"/>
        <v>695.7420000000002</v>
      </c>
      <c r="F18" s="38">
        <f t="shared" si="1"/>
        <v>48.29278095238095</v>
      </c>
      <c r="G18" s="46">
        <f t="shared" si="2"/>
        <v>115.90267428571428</v>
      </c>
    </row>
    <row r="19" spans="1:7" ht="15.75" customHeight="1">
      <c r="A19" s="13" t="s">
        <v>9</v>
      </c>
      <c r="B19" s="11">
        <v>499.988</v>
      </c>
      <c r="C19" s="11">
        <v>171.388</v>
      </c>
      <c r="D19" s="11">
        <v>162.012</v>
      </c>
      <c r="E19" s="11">
        <f t="shared" si="0"/>
        <v>-9.376000000000005</v>
      </c>
      <c r="F19" s="38">
        <f t="shared" si="1"/>
        <v>32.403177676264235</v>
      </c>
      <c r="G19" s="10">
        <f t="shared" si="2"/>
        <v>94.52937195136182</v>
      </c>
    </row>
    <row r="20" spans="1:7" ht="14.25" customHeight="1">
      <c r="A20" s="14" t="s">
        <v>10</v>
      </c>
      <c r="B20" s="11">
        <v>8303.012</v>
      </c>
      <c r="C20" s="34">
        <v>3242</v>
      </c>
      <c r="D20" s="34">
        <v>4367.379</v>
      </c>
      <c r="E20" s="11">
        <f t="shared" si="0"/>
        <v>1125.379</v>
      </c>
      <c r="F20" s="38">
        <f t="shared" si="1"/>
        <v>52.59993602321663</v>
      </c>
      <c r="G20" s="46" t="s">
        <v>45</v>
      </c>
    </row>
    <row r="21" spans="1:7" s="2" customFormat="1" ht="15" customHeight="1">
      <c r="A21" s="15" t="s">
        <v>11</v>
      </c>
      <c r="B21" s="16">
        <f>B6+B7+B8+B9+B16+B17+B18+B19+B20</f>
        <v>3407903.5</v>
      </c>
      <c r="C21" s="16">
        <f>C6+C7+C8+C9+C16+C17+C18+C19+C20</f>
        <v>1322468.988</v>
      </c>
      <c r="D21" s="16">
        <f>D6+D7+D8+D9+D16+D17+D18+D19+D20</f>
        <v>1251506.2290000003</v>
      </c>
      <c r="E21" s="16">
        <f t="shared" si="0"/>
        <v>-70962.75899999961</v>
      </c>
      <c r="F21" s="39">
        <f t="shared" si="1"/>
        <v>36.72364047280096</v>
      </c>
      <c r="G21" s="29">
        <f t="shared" si="2"/>
        <v>94.63407008830367</v>
      </c>
    </row>
    <row r="22" spans="1:7" ht="15" customHeight="1">
      <c r="A22" s="14" t="s">
        <v>12</v>
      </c>
      <c r="B22" s="11">
        <f>SUM(B23:B28)</f>
        <v>815566.728</v>
      </c>
      <c r="C22" s="11">
        <f>SUM(C23:C28)</f>
        <v>319934.6450000001</v>
      </c>
      <c r="D22" s="11">
        <f>SUM(D23:D28)</f>
        <v>319822.02100000007</v>
      </c>
      <c r="E22" s="11">
        <f t="shared" si="0"/>
        <v>-112.62400000001071</v>
      </c>
      <c r="F22" s="38">
        <f t="shared" si="1"/>
        <v>39.214696973268396</v>
      </c>
      <c r="G22" s="10">
        <f t="shared" si="2"/>
        <v>99.96479781050283</v>
      </c>
    </row>
    <row r="23" spans="1:7" ht="31.5" customHeight="1">
      <c r="A23" s="20" t="s">
        <v>13</v>
      </c>
      <c r="B23" s="12">
        <v>778515.7</v>
      </c>
      <c r="C23" s="12">
        <v>301408.4</v>
      </c>
      <c r="D23" s="12">
        <v>301408.4</v>
      </c>
      <c r="E23" s="11">
        <f t="shared" si="0"/>
        <v>0</v>
      </c>
      <c r="F23" s="38">
        <f t="shared" si="1"/>
        <v>38.71577670174154</v>
      </c>
      <c r="G23" s="40">
        <f t="shared" si="2"/>
        <v>100</v>
      </c>
    </row>
    <row r="24" spans="1:7" ht="38.25" customHeight="1">
      <c r="A24" s="25" t="s">
        <v>30</v>
      </c>
      <c r="B24" s="35">
        <v>7742.255</v>
      </c>
      <c r="C24" s="35">
        <v>2498.38</v>
      </c>
      <c r="D24" s="37">
        <v>2498.38</v>
      </c>
      <c r="E24" s="11">
        <f t="shared" si="0"/>
        <v>0</v>
      </c>
      <c r="F24" s="38">
        <f t="shared" si="1"/>
        <v>32.26940988122969</v>
      </c>
      <c r="G24" s="40">
        <f t="shared" si="2"/>
        <v>100</v>
      </c>
    </row>
    <row r="25" spans="1:7" ht="49.5" customHeight="1">
      <c r="A25" s="25" t="s">
        <v>29</v>
      </c>
      <c r="B25" s="35">
        <v>5429.191</v>
      </c>
      <c r="C25" s="35">
        <v>1500.711</v>
      </c>
      <c r="D25" s="37">
        <v>1500.711</v>
      </c>
      <c r="E25" s="11">
        <f t="shared" si="0"/>
        <v>0</v>
      </c>
      <c r="F25" s="38">
        <f t="shared" si="1"/>
        <v>27.641521545291003</v>
      </c>
      <c r="G25" s="10">
        <f t="shared" si="2"/>
        <v>100</v>
      </c>
    </row>
    <row r="26" spans="1:7" ht="72.75" customHeight="1">
      <c r="A26" s="73" t="s">
        <v>41</v>
      </c>
      <c r="B26" s="35">
        <v>3690.882</v>
      </c>
      <c r="C26" s="35">
        <v>1429.052</v>
      </c>
      <c r="D26" s="37">
        <v>1429.052</v>
      </c>
      <c r="E26" s="11">
        <f t="shared" si="0"/>
        <v>0</v>
      </c>
      <c r="F26" s="38">
        <f t="shared" si="1"/>
        <v>38.71844182501635</v>
      </c>
      <c r="G26" s="10"/>
    </row>
    <row r="27" spans="1:7" s="2" customFormat="1" ht="19.5" customHeight="1">
      <c r="A27" s="26" t="s">
        <v>28</v>
      </c>
      <c r="B27" s="36">
        <v>9896.4</v>
      </c>
      <c r="C27" s="36">
        <v>4537.102</v>
      </c>
      <c r="D27" s="37">
        <v>4476.978</v>
      </c>
      <c r="E27" s="11">
        <f t="shared" si="0"/>
        <v>-60.123999999999796</v>
      </c>
      <c r="F27" s="38">
        <f>D27/B27*100</f>
        <v>45.23845034558021</v>
      </c>
      <c r="G27" s="10">
        <f t="shared" si="2"/>
        <v>98.67483693335527</v>
      </c>
    </row>
    <row r="28" spans="1:7" s="2" customFormat="1" ht="58.5" customHeight="1">
      <c r="A28" s="32" t="s">
        <v>33</v>
      </c>
      <c r="B28" s="36">
        <v>10292.3</v>
      </c>
      <c r="C28" s="36">
        <v>8561</v>
      </c>
      <c r="D28" s="37">
        <v>8508.5</v>
      </c>
      <c r="E28" s="11">
        <f t="shared" si="0"/>
        <v>-52.5</v>
      </c>
      <c r="F28" s="38">
        <f>D28/B28*100</f>
        <v>82.6685969122548</v>
      </c>
      <c r="G28" s="10">
        <f t="shared" si="2"/>
        <v>99.38675388389207</v>
      </c>
    </row>
    <row r="29" spans="1:7" ht="15" customHeight="1">
      <c r="A29" s="24" t="s">
        <v>14</v>
      </c>
      <c r="B29" s="16">
        <f>B21+B22</f>
        <v>4223470.228</v>
      </c>
      <c r="C29" s="16">
        <f>C21+C22</f>
        <v>1642403.633</v>
      </c>
      <c r="D29" s="18">
        <f>D21+D22</f>
        <v>1571328.2500000005</v>
      </c>
      <c r="E29" s="16">
        <f t="shared" si="0"/>
        <v>-71075.38299999945</v>
      </c>
      <c r="F29" s="39">
        <f>D29/B29*100</f>
        <v>37.204672110216194</v>
      </c>
      <c r="G29" s="22">
        <f>D29/C29*100</f>
        <v>95.67247772886536</v>
      </c>
    </row>
    <row r="30" spans="1:7" ht="14.25" customHeight="1">
      <c r="A30" s="24" t="s">
        <v>15</v>
      </c>
      <c r="B30" s="11"/>
      <c r="C30" s="17"/>
      <c r="D30" s="19"/>
      <c r="E30" s="11"/>
      <c r="F30" s="38"/>
      <c r="G30" s="22"/>
    </row>
    <row r="31" spans="1:8" s="5" customFormat="1" ht="14.25" customHeight="1">
      <c r="A31" s="13" t="s">
        <v>7</v>
      </c>
      <c r="B31" s="42">
        <v>704</v>
      </c>
      <c r="C31" s="42">
        <v>428.6</v>
      </c>
      <c r="D31" s="44">
        <v>535.523</v>
      </c>
      <c r="E31" s="42">
        <f t="shared" si="0"/>
        <v>106.923</v>
      </c>
      <c r="F31" s="45">
        <f t="shared" si="1"/>
        <v>76.06860795454546</v>
      </c>
      <c r="G31" s="10">
        <f>D31/C31*100</f>
        <v>124.94703686420905</v>
      </c>
      <c r="H31" s="4"/>
    </row>
    <row r="32" spans="1:8" s="5" customFormat="1" ht="14.25" customHeight="1">
      <c r="A32" s="13" t="s">
        <v>39</v>
      </c>
      <c r="B32" s="42"/>
      <c r="C32" s="42"/>
      <c r="D32" s="44">
        <v>-0.295</v>
      </c>
      <c r="E32" s="42">
        <f t="shared" si="0"/>
        <v>-0.295</v>
      </c>
      <c r="F32" s="45">
        <v>0</v>
      </c>
      <c r="G32" s="10">
        <v>0</v>
      </c>
      <c r="H32" s="4"/>
    </row>
    <row r="33" spans="1:7" s="4" customFormat="1" ht="68.25" customHeight="1">
      <c r="A33" s="23" t="s">
        <v>31</v>
      </c>
      <c r="B33" s="11">
        <v>200</v>
      </c>
      <c r="C33" s="11">
        <v>50</v>
      </c>
      <c r="D33" s="11">
        <v>118.809</v>
      </c>
      <c r="E33" s="11">
        <f t="shared" si="0"/>
        <v>68.809</v>
      </c>
      <c r="F33" s="27">
        <f t="shared" si="1"/>
        <v>59.40449999999999</v>
      </c>
      <c r="G33" s="10" t="s">
        <v>42</v>
      </c>
    </row>
    <row r="34" spans="1:7" s="4" customFormat="1" ht="38.25" customHeight="1">
      <c r="A34" s="13" t="s">
        <v>16</v>
      </c>
      <c r="B34" s="11"/>
      <c r="C34" s="11"/>
      <c r="D34" s="11">
        <v>140.2</v>
      </c>
      <c r="E34" s="11">
        <f t="shared" si="0"/>
        <v>140.2</v>
      </c>
      <c r="F34" s="27">
        <v>0</v>
      </c>
      <c r="G34" s="10">
        <v>0</v>
      </c>
    </row>
    <row r="35" spans="1:7" s="4" customFormat="1" ht="44.25" customHeight="1">
      <c r="A35" s="13" t="s">
        <v>40</v>
      </c>
      <c r="B35" s="11"/>
      <c r="C35" s="11"/>
      <c r="D35" s="11">
        <v>0.337</v>
      </c>
      <c r="E35" s="11">
        <f t="shared" si="0"/>
        <v>0.337</v>
      </c>
      <c r="F35" s="27">
        <v>0</v>
      </c>
      <c r="G35" s="10">
        <v>0</v>
      </c>
    </row>
    <row r="36" spans="1:7" s="4" customFormat="1" ht="24" customHeight="1">
      <c r="A36" s="13" t="s">
        <v>38</v>
      </c>
      <c r="B36" s="11"/>
      <c r="C36" s="11"/>
      <c r="D36" s="11">
        <v>280.053</v>
      </c>
      <c r="E36" s="11">
        <f t="shared" si="0"/>
        <v>280.053</v>
      </c>
      <c r="F36" s="27">
        <v>0</v>
      </c>
      <c r="G36" s="10">
        <v>0</v>
      </c>
    </row>
    <row r="37" spans="1:7" s="4" customFormat="1" ht="51" customHeight="1">
      <c r="A37" s="13" t="s">
        <v>36</v>
      </c>
      <c r="B37" s="11">
        <v>82.424</v>
      </c>
      <c r="C37" s="11">
        <v>82.424</v>
      </c>
      <c r="D37" s="11">
        <v>82.424</v>
      </c>
      <c r="E37" s="11">
        <f t="shared" si="0"/>
        <v>0</v>
      </c>
      <c r="F37" s="27">
        <f t="shared" si="1"/>
        <v>100</v>
      </c>
      <c r="G37" s="10">
        <f>D37/C37*100</f>
        <v>100</v>
      </c>
    </row>
    <row r="38" spans="1:7" s="4" customFormat="1" ht="21" customHeight="1">
      <c r="A38" s="13" t="s">
        <v>10</v>
      </c>
      <c r="B38" s="11"/>
      <c r="C38" s="11"/>
      <c r="D38" s="11">
        <v>85.942</v>
      </c>
      <c r="E38" s="11">
        <f t="shared" si="0"/>
        <v>85.942</v>
      </c>
      <c r="F38" s="27">
        <v>0</v>
      </c>
      <c r="G38" s="10">
        <v>0</v>
      </c>
    </row>
    <row r="39" spans="1:7" s="2" customFormat="1" ht="19.5" customHeight="1">
      <c r="A39" s="21" t="s">
        <v>17</v>
      </c>
      <c r="B39" s="16">
        <f>SUM(B31:B37)</f>
        <v>986.424</v>
      </c>
      <c r="C39" s="16">
        <f>SUM(C31:C37)</f>
        <v>561.024</v>
      </c>
      <c r="D39" s="16">
        <f>SUM(D31:D38)</f>
        <v>1242.993</v>
      </c>
      <c r="E39" s="16">
        <f>D39-C39</f>
        <v>681.9689999999999</v>
      </c>
      <c r="F39" s="28">
        <f t="shared" si="1"/>
        <v>126.01001192185105</v>
      </c>
      <c r="G39" s="22" t="s">
        <v>46</v>
      </c>
    </row>
    <row r="40" spans="1:7" s="31" customFormat="1" ht="20.25" customHeight="1">
      <c r="A40" s="21" t="s">
        <v>18</v>
      </c>
      <c r="B40" s="16">
        <f>B29+B39</f>
        <v>4224456.652</v>
      </c>
      <c r="C40" s="16">
        <f>C29+C39</f>
        <v>1642964.657</v>
      </c>
      <c r="D40" s="16">
        <f>D29+D39</f>
        <v>1572571.2430000005</v>
      </c>
      <c r="E40" s="16">
        <f t="shared" si="0"/>
        <v>-70393.41399999941</v>
      </c>
      <c r="F40" s="39">
        <f t="shared" si="1"/>
        <v>37.225408438159555</v>
      </c>
      <c r="G40" s="22">
        <f>D40/C40*100</f>
        <v>95.7154638902254</v>
      </c>
    </row>
    <row r="41" spans="1:7" s="33" customFormat="1" ht="34.5" customHeight="1">
      <c r="A41" s="72" t="s">
        <v>22</v>
      </c>
      <c r="B41" s="74">
        <v>4000</v>
      </c>
      <c r="C41" s="74">
        <v>1000</v>
      </c>
      <c r="D41" s="9">
        <v>2079.06282</v>
      </c>
      <c r="E41" s="75">
        <f t="shared" si="0"/>
        <v>1079.06282</v>
      </c>
      <c r="F41" s="27">
        <f t="shared" si="1"/>
        <v>51.97657050000001</v>
      </c>
      <c r="G41" s="46" t="s">
        <v>51</v>
      </c>
    </row>
    <row r="42" spans="1:7" ht="23.25" customHeight="1">
      <c r="A42" s="30" t="s">
        <v>19</v>
      </c>
      <c r="B42" s="16">
        <f>B40+B41</f>
        <v>4228456.652</v>
      </c>
      <c r="C42" s="16">
        <f>C40+C41</f>
        <v>1643964.657</v>
      </c>
      <c r="D42" s="16">
        <f>D40+D41</f>
        <v>1574650.3058200006</v>
      </c>
      <c r="E42" s="16">
        <f>D42-C42</f>
        <v>-69314.3511799993</v>
      </c>
      <c r="F42" s="41">
        <f t="shared" si="1"/>
        <v>37.239362618869784</v>
      </c>
      <c r="G42" s="22">
        <f>D42/C42*100</f>
        <v>95.78370794743921</v>
      </c>
    </row>
    <row r="44" spans="1:2" ht="12.75">
      <c r="A44" s="6"/>
      <c r="B4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2021-04-19T10:39:24Z</cp:lastPrinted>
  <dcterms:created xsi:type="dcterms:W3CDTF">2004-07-02T06:40:36Z</dcterms:created>
  <dcterms:modified xsi:type="dcterms:W3CDTF">2021-05-17T12:58:42Z</dcterms:modified>
  <cp:category/>
  <cp:version/>
  <cp:contentType/>
  <cp:contentStatus/>
</cp:coreProperties>
</file>