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/>
</workbook>
</file>

<file path=xl/sharedStrings.xml><?xml version="1.0" encoding="utf-8"?>
<sst xmlns="http://schemas.openxmlformats.org/spreadsheetml/2006/main" count="54" uniqueCount="52">
  <si>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</si>
  <si>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</si>
  <si>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</si>
  <si>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</si>
  <si>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</si>
  <si>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</si>
  <si>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</si>
  <si>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</si>
  <si>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</si>
  <si>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</si>
  <si>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</si>
  <si>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</si>
  <si>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</si>
  <si>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</si>
  <si>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</si>
  <si>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</si>
  <si>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</si>
  <si>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</si>
  <si>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</si>
  <si>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</si>
  <si>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</si>
  <si>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</si>
  <si>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</si>
  <si>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</si>
  <si>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</si>
  <si>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</si>
  <si>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</si>
  <si>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</si>
  <si>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</si>
  <si>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</si>
  <si>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</si>
  <si>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</si>
  <si>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</si>
  <si>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</si>
  <si>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</si>
  <si>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</si>
  <si>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</si>
  <si>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</si>
  <si>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</si>
  <si>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</si>
  <si>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</si>
  <si>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План на           січень - квітень  з урахуванням змін, 
тис. грн.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</si>
  <si>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</si>
  <si>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1,6 р. б.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</si>
  <si>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</si>
  <si>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30 квітня,            тис. грн.</t>
  </si>
  <si>
    <t>у 7,3 р.б.</t>
  </si>
  <si>
    <t>у 1,7 р. б.</t>
  </si>
  <si>
    <t>у 2,4 р.б</t>
  </si>
  <si>
    <t>у 2,8 р.б</t>
  </si>
  <si>
    <t>у 1,6 р.б</t>
  </si>
  <si>
    <t>у 2,0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</si>
</sst>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48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9">
      <selection activeCell="B26" sqref="B26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4.50390625" style="0" customWidth="1"/>
    <col min="4" max="5" width="13.50390625" style="8" customWidth="1"/>
    <col min="6" max="6" width="11.50390625" style="0" customWidth="1"/>
    <col min="7" max="7" width="12.50390625" style="0" customWidth="1"/>
  </cols>
  <sheetData>
    <row r="1" spans="1:7" ht="32.25" customHeight="1">
      <c r="A1" s="75" t="s">
        <v>44</v>
      </c>
      <c r="B1" s="75"/>
      <c r="C1" s="75"/>
      <c r="D1" s="75"/>
      <c r="E1" s="75"/>
      <c r="F1" s="75"/>
      <c r="G1" s="75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41</v>
      </c>
      <c r="D3" s="55" t="s">
        <v>45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">
      <c r="A6" s="62" t="s">
        <v>2</v>
      </c>
      <c r="B6" s="34">
        <v>2374800</v>
      </c>
      <c r="C6" s="34">
        <v>724910</v>
      </c>
      <c r="D6" s="11">
        <v>747481.096</v>
      </c>
      <c r="E6" s="11">
        <f>D6-C6</f>
        <v>22571.09600000002</v>
      </c>
      <c r="F6" s="38">
        <f>D6/B6*100</f>
        <v>31.475538824322047</v>
      </c>
      <c r="G6" s="46">
        <f>D6/C6*100</f>
        <v>103.11364114165897</v>
      </c>
    </row>
    <row r="7" spans="1:7" ht="15">
      <c r="A7" s="63" t="s">
        <v>23</v>
      </c>
      <c r="B7" s="11">
        <v>1910</v>
      </c>
      <c r="C7" s="9">
        <v>652</v>
      </c>
      <c r="D7" s="11">
        <v>754.557</v>
      </c>
      <c r="E7" s="11">
        <f aca="true" t="shared" si="0" ref="E7:E41">D7-C7</f>
        <v>102.55700000000002</v>
      </c>
      <c r="F7" s="38">
        <f>D7/B7*100</f>
        <v>39.505602094240835</v>
      </c>
      <c r="G7" s="46">
        <f>D7/C7*100</f>
        <v>115.72960122699388</v>
      </c>
    </row>
    <row r="8" spans="1:7" ht="15">
      <c r="A8" s="23" t="s">
        <v>27</v>
      </c>
      <c r="B8" s="11">
        <v>132700</v>
      </c>
      <c r="C8" s="11">
        <v>39800</v>
      </c>
      <c r="D8" s="11">
        <v>63577.705</v>
      </c>
      <c r="E8" s="11">
        <f t="shared" si="0"/>
        <v>23777.705</v>
      </c>
      <c r="F8" s="38">
        <f aca="true" t="shared" si="1" ref="F8:F42">D8/B8*100</f>
        <v>47.91085531273549</v>
      </c>
      <c r="G8" s="46" t="s">
        <v>43</v>
      </c>
    </row>
    <row r="9" spans="1:7" ht="15">
      <c r="A9" s="63" t="s">
        <v>20</v>
      </c>
      <c r="B9" s="11">
        <f>B10+B14+B15</f>
        <v>857640.5</v>
      </c>
      <c r="C9" s="11">
        <f>C10+C14+C15</f>
        <v>279250.9</v>
      </c>
      <c r="D9" s="11">
        <f>D10+D14+D15</f>
        <v>301481.313</v>
      </c>
      <c r="E9" s="11">
        <f t="shared" si="0"/>
        <v>22230.413</v>
      </c>
      <c r="F9" s="38">
        <f t="shared" si="1"/>
        <v>35.15241094607823</v>
      </c>
      <c r="G9" s="46">
        <f aca="true" t="shared" si="2" ref="G9:G28">D9/C9*100</f>
        <v>107.96073101286335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132875.9</v>
      </c>
      <c r="D10" s="65">
        <f>SUM(D11:D13)</f>
        <v>132646.399</v>
      </c>
      <c r="E10" s="11">
        <f t="shared" si="0"/>
        <v>-229.5009999999893</v>
      </c>
      <c r="F10" s="38">
        <f t="shared" si="1"/>
        <v>32.707738986883264</v>
      </c>
      <c r="G10" s="46">
        <f t="shared" si="2"/>
        <v>99.8272816966809</v>
      </c>
    </row>
    <row r="11" spans="1:7" s="43" customFormat="1" ht="17.25" customHeight="1">
      <c r="A11" s="66" t="s">
        <v>21</v>
      </c>
      <c r="B11" s="67">
        <v>52425.5</v>
      </c>
      <c r="C11" s="67">
        <v>19188.9</v>
      </c>
      <c r="D11" s="71">
        <v>21364.484</v>
      </c>
      <c r="E11" s="42">
        <f t="shared" si="0"/>
        <v>2175.583999999999</v>
      </c>
      <c r="F11" s="68">
        <f t="shared" si="1"/>
        <v>40.752084386415014</v>
      </c>
      <c r="G11" s="69">
        <f t="shared" si="2"/>
        <v>111.33772128678558</v>
      </c>
    </row>
    <row r="12" spans="1:7" s="3" customFormat="1" ht="15" customHeight="1">
      <c r="A12" s="66" t="s">
        <v>4</v>
      </c>
      <c r="B12" s="12">
        <v>349425</v>
      </c>
      <c r="C12" s="12">
        <v>112262</v>
      </c>
      <c r="D12" s="11">
        <v>110788.499</v>
      </c>
      <c r="E12" s="11">
        <f t="shared" si="0"/>
        <v>-1473.5010000000038</v>
      </c>
      <c r="F12" s="38">
        <f>D12/B12*100</f>
        <v>31.705945195678613</v>
      </c>
      <c r="G12" s="46">
        <f t="shared" si="2"/>
        <v>98.68744454935775</v>
      </c>
    </row>
    <row r="13" spans="1:7" s="3" customFormat="1" ht="17.25" customHeight="1">
      <c r="A13" s="66" t="s">
        <v>5</v>
      </c>
      <c r="B13" s="12">
        <v>3700</v>
      </c>
      <c r="C13" s="12">
        <v>1425</v>
      </c>
      <c r="D13" s="11">
        <v>493.416</v>
      </c>
      <c r="E13" s="11">
        <f t="shared" si="0"/>
        <v>-931.5840000000001</v>
      </c>
      <c r="F13" s="38">
        <f t="shared" si="1"/>
        <v>13.335567567567566</v>
      </c>
      <c r="G13" s="46">
        <f t="shared" si="2"/>
        <v>34.625684210526316</v>
      </c>
    </row>
    <row r="14" spans="1:7" s="3" customFormat="1" ht="15.75" customHeight="1">
      <c r="A14" s="70" t="s">
        <v>6</v>
      </c>
      <c r="B14" s="12">
        <v>1950</v>
      </c>
      <c r="C14" s="12">
        <v>410</v>
      </c>
      <c r="D14" s="12">
        <v>774.695</v>
      </c>
      <c r="E14" s="11">
        <f t="shared" si="0"/>
        <v>364.69500000000005</v>
      </c>
      <c r="F14" s="38">
        <f t="shared" si="1"/>
        <v>39.72794871794872</v>
      </c>
      <c r="G14" s="46" t="s">
        <v>43</v>
      </c>
    </row>
    <row r="15" spans="1:9" s="3" customFormat="1" ht="14.25" customHeight="1">
      <c r="A15" s="70" t="s">
        <v>35</v>
      </c>
      <c r="B15" s="12">
        <v>450140</v>
      </c>
      <c r="C15" s="12">
        <v>145965</v>
      </c>
      <c r="D15" s="12">
        <v>168060.219</v>
      </c>
      <c r="E15" s="11">
        <f t="shared" si="0"/>
        <v>22095.219000000012</v>
      </c>
      <c r="F15" s="38">
        <f t="shared" si="1"/>
        <v>37.33509996889857</v>
      </c>
      <c r="G15" s="46">
        <f t="shared" si="2"/>
        <v>115.13734045832906</v>
      </c>
      <c r="I15" s="46"/>
    </row>
    <row r="16" spans="1:7" ht="17.25" customHeight="1">
      <c r="A16" s="23" t="s">
        <v>8</v>
      </c>
      <c r="B16" s="11">
        <v>450</v>
      </c>
      <c r="C16" s="11">
        <v>108</v>
      </c>
      <c r="D16" s="34">
        <v>790.156</v>
      </c>
      <c r="E16" s="11">
        <f t="shared" si="0"/>
        <v>682.156</v>
      </c>
      <c r="F16" s="38">
        <f t="shared" si="1"/>
        <v>175.5902222222222</v>
      </c>
      <c r="G16" s="46" t="s">
        <v>46</v>
      </c>
    </row>
    <row r="17" spans="1:7" ht="16.5" customHeight="1">
      <c r="A17" s="23" t="s">
        <v>26</v>
      </c>
      <c r="B17" s="11">
        <v>21100</v>
      </c>
      <c r="C17" s="11">
        <v>5914.2</v>
      </c>
      <c r="D17" s="11">
        <v>5592.092</v>
      </c>
      <c r="E17" s="11">
        <f t="shared" si="0"/>
        <v>-322.1080000000002</v>
      </c>
      <c r="F17" s="38">
        <f t="shared" si="1"/>
        <v>26.50280568720379</v>
      </c>
      <c r="G17" s="46">
        <f t="shared" si="2"/>
        <v>94.5536505359981</v>
      </c>
    </row>
    <row r="18" spans="1:7" ht="31.5" customHeight="1">
      <c r="A18" s="23" t="s">
        <v>37</v>
      </c>
      <c r="B18" s="11">
        <v>10500</v>
      </c>
      <c r="C18" s="11">
        <v>3500</v>
      </c>
      <c r="D18" s="11">
        <v>3864.2</v>
      </c>
      <c r="E18" s="11">
        <f t="shared" si="0"/>
        <v>364.1999999999998</v>
      </c>
      <c r="F18" s="38">
        <f t="shared" si="1"/>
        <v>36.80190476190476</v>
      </c>
      <c r="G18" s="46">
        <f t="shared" si="2"/>
        <v>110.40571428571428</v>
      </c>
    </row>
    <row r="19" spans="1:7" ht="15.75" customHeight="1">
      <c r="A19" s="13" t="s">
        <v>9</v>
      </c>
      <c r="B19" s="11">
        <v>499.988</v>
      </c>
      <c r="C19" s="11">
        <v>133.4</v>
      </c>
      <c r="D19" s="11">
        <v>148.669</v>
      </c>
      <c r="E19" s="11">
        <f t="shared" si="0"/>
        <v>15.269000000000005</v>
      </c>
      <c r="F19" s="38">
        <f t="shared" si="1"/>
        <v>29.73451362832708</v>
      </c>
      <c r="G19" s="10">
        <f t="shared" si="2"/>
        <v>111.44602698650674</v>
      </c>
    </row>
    <row r="20" spans="1:7" ht="14.25" customHeight="1">
      <c r="A20" s="14" t="s">
        <v>10</v>
      </c>
      <c r="B20" s="11">
        <v>8303.012</v>
      </c>
      <c r="C20" s="34">
        <v>2557</v>
      </c>
      <c r="D20" s="34">
        <v>4283.182</v>
      </c>
      <c r="E20" s="11">
        <f t="shared" si="0"/>
        <v>1726.1819999999998</v>
      </c>
      <c r="F20" s="38">
        <f t="shared" si="1"/>
        <v>51.58588232800337</v>
      </c>
      <c r="G20" s="46" t="s">
        <v>47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1056825.5</v>
      </c>
      <c r="D21" s="16">
        <f>D6+D7+D8+D9+D16+D17+D18+D19+D20</f>
        <v>1127972.97</v>
      </c>
      <c r="E21" s="16">
        <f t="shared" si="0"/>
        <v>71147.46999999997</v>
      </c>
      <c r="F21" s="39">
        <f t="shared" si="1"/>
        <v>33.09873563027826</v>
      </c>
      <c r="G21" s="29">
        <f t="shared" si="2"/>
        <v>106.73218710184416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239438.13399999996</v>
      </c>
      <c r="D22" s="11">
        <f>SUM(D23:D28)</f>
        <v>239359.73399999997</v>
      </c>
      <c r="E22" s="11">
        <f t="shared" si="0"/>
        <v>-78.39999999999418</v>
      </c>
      <c r="F22" s="38">
        <f t="shared" si="1"/>
        <v>29.34888412956444</v>
      </c>
      <c r="G22" s="10">
        <f t="shared" si="2"/>
        <v>99.96725667766857</v>
      </c>
    </row>
    <row r="23" spans="1:7" ht="31.5" customHeight="1">
      <c r="A23" s="20" t="s">
        <v>13</v>
      </c>
      <c r="B23" s="12">
        <v>778515.7</v>
      </c>
      <c r="C23" s="12">
        <v>224292.8</v>
      </c>
      <c r="D23" s="12">
        <v>224292.8</v>
      </c>
      <c r="E23" s="11">
        <f t="shared" si="0"/>
        <v>0</v>
      </c>
      <c r="F23" s="38">
        <f t="shared" si="1"/>
        <v>28.810311725248443</v>
      </c>
      <c r="G23" s="40">
        <f t="shared" si="2"/>
        <v>100</v>
      </c>
    </row>
    <row r="24" spans="1:7" ht="38.25" customHeight="1">
      <c r="A24" s="25" t="s">
        <v>30</v>
      </c>
      <c r="B24" s="35">
        <v>7742.255</v>
      </c>
      <c r="C24" s="35">
        <v>1998.705</v>
      </c>
      <c r="D24" s="37">
        <v>1998.705</v>
      </c>
      <c r="E24" s="11">
        <f t="shared" si="0"/>
        <v>0</v>
      </c>
      <c r="F24" s="38">
        <f t="shared" si="1"/>
        <v>25.81554082111736</v>
      </c>
      <c r="G24" s="40">
        <f t="shared" si="2"/>
        <v>100</v>
      </c>
    </row>
    <row r="25" spans="1:7" ht="49.5" customHeight="1">
      <c r="A25" s="25" t="s">
        <v>29</v>
      </c>
      <c r="B25" s="35">
        <v>5429.191</v>
      </c>
      <c r="C25" s="35">
        <v>1200.569</v>
      </c>
      <c r="D25" s="37">
        <v>1200.569</v>
      </c>
      <c r="E25" s="11">
        <f t="shared" si="0"/>
        <v>0</v>
      </c>
      <c r="F25" s="38">
        <f t="shared" si="1"/>
        <v>22.11322092002289</v>
      </c>
      <c r="G25" s="10">
        <f t="shared" si="2"/>
        <v>100</v>
      </c>
    </row>
    <row r="26" spans="1:7" ht="72.75" customHeight="1">
      <c r="A26" s="76" t="s">
        <v>42</v>
      </c>
      <c r="B26" s="35">
        <v>3690.882</v>
      </c>
      <c r="C26" s="35">
        <v>1151.458</v>
      </c>
      <c r="D26" s="37">
        <v>1151.458</v>
      </c>
      <c r="E26" s="11">
        <f t="shared" si="0"/>
        <v>0</v>
      </c>
      <c r="F26" s="38">
        <f t="shared" si="1"/>
        <v>31.197366916634024</v>
      </c>
      <c r="G26" s="10"/>
    </row>
    <row r="27" spans="1:7" s="2" customFormat="1" ht="19.5" customHeight="1">
      <c r="A27" s="26" t="s">
        <v>28</v>
      </c>
      <c r="B27" s="36">
        <v>9896.4</v>
      </c>
      <c r="C27" s="36">
        <v>3945.802</v>
      </c>
      <c r="D27" s="37">
        <v>3919.902</v>
      </c>
      <c r="E27" s="11">
        <f t="shared" si="0"/>
        <v>-25.90000000000009</v>
      </c>
      <c r="F27" s="38">
        <f>D27/B27*100</f>
        <v>39.60937310537165</v>
      </c>
      <c r="G27" s="10">
        <f t="shared" si="2"/>
        <v>99.34360619209986</v>
      </c>
    </row>
    <row r="28" spans="1:7" s="2" customFormat="1" ht="58.5" customHeight="1">
      <c r="A28" s="32" t="s">
        <v>33</v>
      </c>
      <c r="B28" s="36">
        <v>10292.3</v>
      </c>
      <c r="C28" s="36">
        <v>6848.8</v>
      </c>
      <c r="D28" s="37">
        <v>6796.3</v>
      </c>
      <c r="E28" s="11">
        <f t="shared" si="0"/>
        <v>-52.5</v>
      </c>
      <c r="F28" s="38">
        <f>D28/B28*100</f>
        <v>66.03285951633747</v>
      </c>
      <c r="G28" s="10">
        <f t="shared" si="2"/>
        <v>99.23344235486509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1296263.634</v>
      </c>
      <c r="D29" s="18">
        <f>D21+D22</f>
        <v>1367332.704</v>
      </c>
      <c r="E29" s="16">
        <f t="shared" si="0"/>
        <v>71069.06999999983</v>
      </c>
      <c r="F29" s="39">
        <f>D29/B29*100</f>
        <v>32.37462631878176</v>
      </c>
      <c r="G29" s="22">
        <f>D29/C29*100</f>
        <v>105.48260925755477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285.2</v>
      </c>
      <c r="D31" s="44">
        <v>467.822</v>
      </c>
      <c r="E31" s="42">
        <f t="shared" si="0"/>
        <v>182.622</v>
      </c>
      <c r="F31" s="45">
        <f t="shared" si="1"/>
        <v>66.45198863636364</v>
      </c>
      <c r="G31" s="10" t="s">
        <v>50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117.748</v>
      </c>
      <c r="E33" s="11">
        <f t="shared" si="0"/>
        <v>67.748</v>
      </c>
      <c r="F33" s="27">
        <f t="shared" si="1"/>
        <v>58.874</v>
      </c>
      <c r="G33" s="10" t="s">
        <v>48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v>0</v>
      </c>
      <c r="G37" s="10">
        <v>0</v>
      </c>
    </row>
    <row r="38" spans="1:7" s="4" customFormat="1" ht="21" customHeight="1">
      <c r="A38" s="13" t="s">
        <v>10</v>
      </c>
      <c r="B38" s="11"/>
      <c r="C38" s="11"/>
      <c r="D38" s="11">
        <v>85.942</v>
      </c>
      <c r="E38" s="11">
        <f t="shared" si="0"/>
        <v>85.942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417.624</v>
      </c>
      <c r="D39" s="16">
        <f>SUM(D31:D38)</f>
        <v>1174.231</v>
      </c>
      <c r="E39" s="16">
        <f>D39-C39</f>
        <v>756.607</v>
      </c>
      <c r="F39" s="28">
        <f t="shared" si="1"/>
        <v>119.03917585135804</v>
      </c>
      <c r="G39" s="29" t="s">
        <v>49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1296681.2580000001</v>
      </c>
      <c r="D40" s="16">
        <f>D29+D39</f>
        <v>1368506.9349999998</v>
      </c>
      <c r="E40" s="16">
        <f t="shared" si="0"/>
        <v>71825.67699999968</v>
      </c>
      <c r="F40" s="39">
        <f t="shared" si="1"/>
        <v>32.394862765418665</v>
      </c>
      <c r="G40" s="22">
        <f>D40/C40*100</f>
        <v>105.53919296333345</v>
      </c>
    </row>
    <row r="41" spans="1:7" s="33" customFormat="1" ht="34.5" customHeight="1">
      <c r="A41" s="72" t="s">
        <v>22</v>
      </c>
      <c r="B41" s="73">
        <v>4000</v>
      </c>
      <c r="C41" s="73">
        <v>1000</v>
      </c>
      <c r="D41" s="9">
        <v>2035.11654</v>
      </c>
      <c r="E41" s="74">
        <f t="shared" si="0"/>
        <v>1035.11654</v>
      </c>
      <c r="F41" s="27">
        <f t="shared" si="1"/>
        <v>50.877913500000005</v>
      </c>
      <c r="G41" s="46" t="s">
        <v>51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1297681.2580000001</v>
      </c>
      <c r="D42" s="16">
        <f>D40+D41</f>
        <v>1370542.05154</v>
      </c>
      <c r="E42" s="16">
        <f>D42-C42</f>
        <v>72860.79353999975</v>
      </c>
      <c r="F42" s="41">
        <f t="shared" si="1"/>
        <v>32.41234720691184</v>
      </c>
      <c r="G42" s="22">
        <f>D42/C42*100</f>
        <v>105.61469105690048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2021-05-05T10:11:23Z</cp:lastPrinted>
  <dcterms:created xsi:type="dcterms:W3CDTF">2004-07-02T06:40:36Z</dcterms:created>
  <dcterms:modified xsi:type="dcterms:W3CDTF">2021-05-05T10:12:37Z</dcterms:modified>
  <cp:category/>
  <cp:version/>
  <cp:contentType/>
  <cp:contentStatus/>
</cp:coreProperties>
</file>