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<sst xmlns="http://schemas.openxmlformats.org/spreadsheetml/2006/main" count="65" uniqueCount="61">
  <si>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</si>
  <si>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</si>
  <si>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</si>
  <si>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</si>
  <si>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</si>
  <si>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</si>
  <si>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</si>
  <si>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</si>
  <si>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</si>
  <si>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</si>
  <si>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</si>
  <si>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</si>
  <si>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</si>
  <si>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</si>
  <si>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</si>
  <si>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</si>
  <si>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</si>
  <si>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</si>
  <si>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</si>
  <si>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</si>
  <si>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</si>
  <si>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</si>
  <si>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</si>
  <si>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</si>
  <si>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</si>
  <si>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</si>
  <si>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</si>
  <si>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</si>
  <si>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</si>
  <si>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</si>
  <si>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</si>
  <si>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</si>
  <si>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</si>
  <si>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</si>
  <si>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</si>
  <si>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</si>
  <si>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</si>
  <si>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</si>
  <si>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</si>
  <si>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</si>
  <si>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</si>
  <si>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</si>
  <si>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</si>
  <si>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</si>
  <si>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</si>
  <si>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</si>
  <si>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</si>
  <si>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</si>
  <si>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</si>
  <si>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</si>
  <si>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</si>
  <si>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1,7 р.б</t>
  </si>
  <si>
    <t>у 1,8 р.б</t>
  </si>
  <si>
    <t>План на           січень - вересень  з урахуванням змін, 
тис. грн.</t>
  </si>
  <si>
    <t>у 3,7 р.б</t>
  </si>
  <si>
    <t>у 1,7 р.б.</t>
  </si>
  <si>
    <t>у 1,4 р.б.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</si>
  <si>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</si>
  <si>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30 вересня             тис. грн.</t>
  </si>
  <si>
    <t>у 3,1 р.б</t>
  </si>
  <si>
    <t>Субвенція з державного бюджету місцевим бюджетам на реалізацію програми "Спроможна школа для кращих результатів"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</si>
</sst>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35">
      <selection activeCell="B52" sqref="B52:G52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6" t="s">
        <v>57</v>
      </c>
      <c r="B1" s="76"/>
      <c r="C1" s="76"/>
      <c r="D1" s="76"/>
      <c r="E1" s="76"/>
      <c r="F1" s="76"/>
      <c r="G1" s="76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53</v>
      </c>
      <c r="D3" s="54" t="s">
        <v>58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1730080</v>
      </c>
      <c r="D6" s="11">
        <v>1727101.148</v>
      </c>
      <c r="E6" s="11">
        <f>D6-C6</f>
        <v>-2978.8519999999553</v>
      </c>
      <c r="F6" s="37">
        <f>D6/B6*100</f>
        <v>70.63519479775879</v>
      </c>
      <c r="G6" s="45">
        <f>D6/C6*100</f>
        <v>99.827819985203</v>
      </c>
    </row>
    <row r="7" spans="1:7" ht="15" customHeight="1">
      <c r="A7" s="62" t="s">
        <v>22</v>
      </c>
      <c r="B7" s="11">
        <v>1910</v>
      </c>
      <c r="C7" s="9">
        <v>1307</v>
      </c>
      <c r="D7" s="11">
        <v>1620.985</v>
      </c>
      <c r="E7" s="11">
        <f aca="true" t="shared" si="0" ref="E7:E52">D7-C7</f>
        <v>313.9849999999999</v>
      </c>
      <c r="F7" s="37">
        <f>D7/B7*100</f>
        <v>84.86832460732984</v>
      </c>
      <c r="G7" s="45">
        <f>D7/C7*100</f>
        <v>124.02333588370314</v>
      </c>
    </row>
    <row r="8" spans="1:7" ht="15.75">
      <c r="A8" s="23" t="s">
        <v>26</v>
      </c>
      <c r="B8" s="11">
        <v>220700</v>
      </c>
      <c r="C8" s="11">
        <v>161670</v>
      </c>
      <c r="D8" s="11">
        <v>136216.906</v>
      </c>
      <c r="E8" s="11">
        <f t="shared" si="0"/>
        <v>-25453.094000000012</v>
      </c>
      <c r="F8" s="37">
        <f aca="true" t="shared" si="1" ref="F8:F53">D8/B8*100</f>
        <v>61.72039238785681</v>
      </c>
      <c r="G8" s="45">
        <f>D8/C8*100</f>
        <v>84.25614275994309</v>
      </c>
    </row>
    <row r="9" spans="1:7" ht="15.75">
      <c r="A9" s="62" t="s">
        <v>19</v>
      </c>
      <c r="B9" s="11">
        <f>B10+B14+B15</f>
        <v>904740.5</v>
      </c>
      <c r="C9" s="11">
        <f>C10+C14+C15</f>
        <v>664111.8</v>
      </c>
      <c r="D9" s="11">
        <f>D10+D14+D15</f>
        <v>682215.944</v>
      </c>
      <c r="E9" s="11">
        <f t="shared" si="0"/>
        <v>18104.14399999997</v>
      </c>
      <c r="F9" s="37">
        <f t="shared" si="1"/>
        <v>75.40459877721844</v>
      </c>
      <c r="G9" s="45">
        <f aca="true" t="shared" si="2" ref="G9:G35">D9/C9*100</f>
        <v>102.72606871312932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306169.8</v>
      </c>
      <c r="D10" s="64">
        <f>SUM(D11:D13)</f>
        <v>309326.893</v>
      </c>
      <c r="E10" s="11">
        <f t="shared" si="0"/>
        <v>3157.0929999999935</v>
      </c>
      <c r="F10" s="37">
        <f t="shared" si="1"/>
        <v>76.27333537993418</v>
      </c>
      <c r="G10" s="45">
        <f t="shared" si="2"/>
        <v>101.03115754721725</v>
      </c>
    </row>
    <row r="11" spans="1:7" s="42" customFormat="1" ht="17.25" customHeight="1">
      <c r="A11" s="65" t="s">
        <v>20</v>
      </c>
      <c r="B11" s="66">
        <v>52425.5</v>
      </c>
      <c r="C11" s="66">
        <v>39397.8</v>
      </c>
      <c r="D11" s="70">
        <v>43906.664</v>
      </c>
      <c r="E11" s="41">
        <f t="shared" si="0"/>
        <v>4508.863999999994</v>
      </c>
      <c r="F11" s="67">
        <f t="shared" si="1"/>
        <v>83.75058702349048</v>
      </c>
      <c r="G11" s="68">
        <f t="shared" si="2"/>
        <v>111.44445628943747</v>
      </c>
    </row>
    <row r="12" spans="1:7" s="3" customFormat="1" ht="15" customHeight="1">
      <c r="A12" s="65" t="s">
        <v>4</v>
      </c>
      <c r="B12" s="12">
        <v>349425</v>
      </c>
      <c r="C12" s="12">
        <v>264062</v>
      </c>
      <c r="D12" s="11">
        <v>264068.567</v>
      </c>
      <c r="E12" s="11">
        <f t="shared" si="0"/>
        <v>6.566999999980908</v>
      </c>
      <c r="F12" s="37">
        <f>D12/B12*100</f>
        <v>75.57231651999713</v>
      </c>
      <c r="G12" s="45">
        <f t="shared" si="2"/>
        <v>100.00248691595155</v>
      </c>
    </row>
    <row r="13" spans="1:7" s="3" customFormat="1" ht="17.25" customHeight="1">
      <c r="A13" s="65" t="s">
        <v>5</v>
      </c>
      <c r="B13" s="12">
        <v>3700</v>
      </c>
      <c r="C13" s="12">
        <v>2710</v>
      </c>
      <c r="D13" s="11">
        <v>1351.662</v>
      </c>
      <c r="E13" s="11">
        <f t="shared" si="0"/>
        <v>-1358.338</v>
      </c>
      <c r="F13" s="37">
        <f t="shared" si="1"/>
        <v>36.5314054054054</v>
      </c>
      <c r="G13" s="45">
        <f t="shared" si="2"/>
        <v>49.876826568265685</v>
      </c>
    </row>
    <row r="14" spans="1:7" s="3" customFormat="1" ht="15.75" customHeight="1">
      <c r="A14" s="69" t="s">
        <v>6</v>
      </c>
      <c r="B14" s="12">
        <v>1950</v>
      </c>
      <c r="C14" s="12">
        <v>1322</v>
      </c>
      <c r="D14" s="12">
        <v>2266.184</v>
      </c>
      <c r="E14" s="11">
        <f t="shared" si="0"/>
        <v>944.1840000000002</v>
      </c>
      <c r="F14" s="37">
        <f t="shared" si="1"/>
        <v>116.21456410256413</v>
      </c>
      <c r="G14" s="45" t="s">
        <v>55</v>
      </c>
    </row>
    <row r="15" spans="1:9" s="3" customFormat="1" ht="17.25" customHeight="1">
      <c r="A15" s="69" t="s">
        <v>34</v>
      </c>
      <c r="B15" s="12">
        <v>497240</v>
      </c>
      <c r="C15" s="12">
        <v>356620</v>
      </c>
      <c r="D15" s="12">
        <v>370622.867</v>
      </c>
      <c r="E15" s="11">
        <f t="shared" si="0"/>
        <v>14002.867000000027</v>
      </c>
      <c r="F15" s="37">
        <f t="shared" si="1"/>
        <v>74.53601218727376</v>
      </c>
      <c r="G15" s="45">
        <f t="shared" si="2"/>
        <v>103.92655123100218</v>
      </c>
      <c r="I15" s="73"/>
    </row>
    <row r="16" spans="1:7" ht="17.25" customHeight="1">
      <c r="A16" s="23" t="s">
        <v>8</v>
      </c>
      <c r="B16" s="11">
        <v>2050</v>
      </c>
      <c r="C16" s="11">
        <v>1418.7</v>
      </c>
      <c r="D16" s="33">
        <v>2023.26</v>
      </c>
      <c r="E16" s="11">
        <f t="shared" si="0"/>
        <v>604.56</v>
      </c>
      <c r="F16" s="37">
        <f t="shared" si="1"/>
        <v>98.69560975609755</v>
      </c>
      <c r="G16" s="45" t="s">
        <v>56</v>
      </c>
    </row>
    <row r="17" spans="1:7" ht="16.5" customHeight="1">
      <c r="A17" s="23" t="s">
        <v>25</v>
      </c>
      <c r="B17" s="11">
        <v>21100</v>
      </c>
      <c r="C17" s="11">
        <v>15479.9</v>
      </c>
      <c r="D17" s="11">
        <v>15900.851</v>
      </c>
      <c r="E17" s="11">
        <f t="shared" si="0"/>
        <v>420.95100000000093</v>
      </c>
      <c r="F17" s="37">
        <f t="shared" si="1"/>
        <v>75.35948341232228</v>
      </c>
      <c r="G17" s="45">
        <f t="shared" si="2"/>
        <v>102.71933927221752</v>
      </c>
    </row>
    <row r="18" spans="1:7" ht="31.5" customHeight="1">
      <c r="A18" s="23" t="s">
        <v>36</v>
      </c>
      <c r="B18" s="11">
        <v>10500</v>
      </c>
      <c r="C18" s="11">
        <v>7875</v>
      </c>
      <c r="D18" s="11">
        <v>9961.739</v>
      </c>
      <c r="E18" s="11">
        <f t="shared" si="0"/>
        <v>2086.7389999999996</v>
      </c>
      <c r="F18" s="37">
        <f t="shared" si="1"/>
        <v>94.87370476190475</v>
      </c>
      <c r="G18" s="45">
        <f t="shared" si="2"/>
        <v>126.49827301587302</v>
      </c>
    </row>
    <row r="19" spans="1:7" ht="15.75" customHeight="1">
      <c r="A19" s="13" t="s">
        <v>9</v>
      </c>
      <c r="B19" s="11">
        <v>499.988</v>
      </c>
      <c r="C19" s="11">
        <v>354.388</v>
      </c>
      <c r="D19" s="11">
        <v>372.615</v>
      </c>
      <c r="E19" s="11">
        <f t="shared" si="0"/>
        <v>18.227000000000032</v>
      </c>
      <c r="F19" s="37">
        <f t="shared" si="1"/>
        <v>74.52478859492628</v>
      </c>
      <c r="G19" s="10">
        <f t="shared" si="2"/>
        <v>105.14323284084112</v>
      </c>
    </row>
    <row r="20" spans="1:7" ht="17.25" customHeight="1">
      <c r="A20" s="14" t="s">
        <v>10</v>
      </c>
      <c r="B20" s="11">
        <v>11303</v>
      </c>
      <c r="C20" s="33">
        <v>9096</v>
      </c>
      <c r="D20" s="33">
        <v>15274.948</v>
      </c>
      <c r="E20" s="11">
        <f t="shared" si="0"/>
        <v>6178.948</v>
      </c>
      <c r="F20" s="37">
        <f t="shared" si="1"/>
        <v>135.14065292400247</v>
      </c>
      <c r="G20" s="45" t="s">
        <v>55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2591392.7879999997</v>
      </c>
      <c r="D21" s="16">
        <f>D6+D7+D8+D9+D16+D17+D18+D19+D20</f>
        <v>2590688.3959999997</v>
      </c>
      <c r="E21" s="16">
        <f t="shared" si="0"/>
        <v>-704.3919999999925</v>
      </c>
      <c r="F21" s="38">
        <f t="shared" si="1"/>
        <v>71.60744902656728</v>
      </c>
      <c r="G21" s="28">
        <f t="shared" si="2"/>
        <v>99.97281801495853</v>
      </c>
    </row>
    <row r="22" spans="1:7" ht="15.75" customHeight="1">
      <c r="A22" s="14" t="s">
        <v>12</v>
      </c>
      <c r="B22" s="16">
        <f>SUM(B23:B35)</f>
        <v>902593.9459999999</v>
      </c>
      <c r="C22" s="16">
        <f>SUM(C23:C35)</f>
        <v>645783.3729999999</v>
      </c>
      <c r="D22" s="16">
        <f>SUM(D23:D35)</f>
        <v>645454.1689999999</v>
      </c>
      <c r="E22" s="16">
        <f t="shared" si="0"/>
        <v>-329.204000000027</v>
      </c>
      <c r="F22" s="38">
        <f t="shared" si="1"/>
        <v>71.51102351843161</v>
      </c>
      <c r="G22" s="22">
        <f t="shared" si="2"/>
        <v>99.94902253390782</v>
      </c>
    </row>
    <row r="23" spans="1:7" ht="54" customHeight="1">
      <c r="A23" s="20" t="s">
        <v>42</v>
      </c>
      <c r="B23" s="11">
        <v>25000</v>
      </c>
      <c r="C23" s="11">
        <v>19250</v>
      </c>
      <c r="D23" s="11">
        <v>19250</v>
      </c>
      <c r="E23" s="11"/>
      <c r="F23" s="37">
        <f t="shared" si="1"/>
        <v>77</v>
      </c>
      <c r="G23" s="39">
        <f t="shared" si="2"/>
        <v>100</v>
      </c>
    </row>
    <row r="24" spans="1:7" ht="54" customHeight="1">
      <c r="A24" s="20" t="s">
        <v>60</v>
      </c>
      <c r="B24" s="11">
        <v>9670.5</v>
      </c>
      <c r="C24" s="11">
        <v>2420</v>
      </c>
      <c r="D24" s="11">
        <v>2420</v>
      </c>
      <c r="E24" s="11"/>
      <c r="F24" s="37">
        <f t="shared" si="1"/>
        <v>25.024559226513627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572787.7</v>
      </c>
      <c r="D25" s="12">
        <v>572787.7</v>
      </c>
      <c r="E25" s="11"/>
      <c r="F25" s="37">
        <f t="shared" si="1"/>
        <v>73.57432868726988</v>
      </c>
      <c r="G25" s="39">
        <f t="shared" si="2"/>
        <v>100</v>
      </c>
    </row>
    <row r="26" spans="1:7" ht="51" customHeight="1">
      <c r="A26" s="20" t="s">
        <v>41</v>
      </c>
      <c r="B26" s="12">
        <v>21168.297</v>
      </c>
      <c r="C26" s="12">
        <v>4361.157</v>
      </c>
      <c r="D26" s="12">
        <v>4361.157</v>
      </c>
      <c r="E26" s="11"/>
      <c r="F26" s="37">
        <f t="shared" si="1"/>
        <v>20.602304474469534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794.26</v>
      </c>
      <c r="D27" s="12">
        <v>794.26</v>
      </c>
      <c r="E27" s="11"/>
      <c r="F27" s="37">
        <f t="shared" si="1"/>
        <v>25.026751582723207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/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/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7554.855</v>
      </c>
      <c r="D30" s="36">
        <v>7554.855</v>
      </c>
      <c r="E30" s="11"/>
      <c r="F30" s="37">
        <f t="shared" si="1"/>
        <v>72.88415316635867</v>
      </c>
      <c r="G30" s="39">
        <f t="shared" si="2"/>
        <v>100</v>
      </c>
    </row>
    <row r="31" spans="1:7" ht="54.75" customHeight="1">
      <c r="A31" s="25" t="s">
        <v>28</v>
      </c>
      <c r="B31" s="34">
        <v>5429.191</v>
      </c>
      <c r="C31" s="34">
        <v>3239.418</v>
      </c>
      <c r="D31" s="36">
        <v>3239.418</v>
      </c>
      <c r="E31" s="11"/>
      <c r="F31" s="37">
        <f t="shared" si="1"/>
        <v>59.66667962132849</v>
      </c>
      <c r="G31" s="10">
        <f t="shared" si="2"/>
        <v>100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3413.291</v>
      </c>
      <c r="D33" s="36">
        <v>3413.291</v>
      </c>
      <c r="E33" s="11"/>
      <c r="F33" s="37">
        <f t="shared" si="1"/>
        <v>92.47900637300245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9976.77</v>
      </c>
      <c r="C34" s="35">
        <v>7776.488</v>
      </c>
      <c r="D34" s="36">
        <v>7447.284</v>
      </c>
      <c r="E34" s="11">
        <f t="shared" si="0"/>
        <v>-329.20400000000063</v>
      </c>
      <c r="F34" s="37">
        <f>D34/B34*100</f>
        <v>74.64624322300703</v>
      </c>
      <c r="G34" s="10">
        <f t="shared" si="2"/>
        <v>95.76667513664265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4520497.433999999</v>
      </c>
      <c r="C36" s="16">
        <f>C21+C22</f>
        <v>3237176.1609999994</v>
      </c>
      <c r="D36" s="18">
        <f>D21+D22</f>
        <v>3236142.5649999995</v>
      </c>
      <c r="E36" s="16">
        <f t="shared" si="0"/>
        <v>-1033.5959999999031</v>
      </c>
      <c r="F36" s="38">
        <f>D36/B36*100</f>
        <v>71.58819603922376</v>
      </c>
      <c r="G36" s="22">
        <f>D36/C36*100</f>
        <v>99.96807106105463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587.8</v>
      </c>
      <c r="D38" s="43">
        <v>747.477</v>
      </c>
      <c r="E38" s="41">
        <f t="shared" si="0"/>
        <v>159.67700000000002</v>
      </c>
      <c r="F38" s="44">
        <f t="shared" si="1"/>
        <v>106.17571022727273</v>
      </c>
      <c r="G38" s="10">
        <f>D38/C38*100</f>
        <v>127.16519224225928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41.25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218.226</v>
      </c>
      <c r="E41" s="11">
        <f t="shared" si="0"/>
        <v>68.226</v>
      </c>
      <c r="F41" s="27">
        <f t="shared" si="1"/>
        <v>109.113</v>
      </c>
      <c r="G41" s="10">
        <f>D41/C41*100</f>
        <v>145.48399999999998</v>
      </c>
    </row>
    <row r="42" spans="1:7" s="4" customFormat="1" ht="34.5" customHeight="1">
      <c r="A42" s="13" t="s">
        <v>16</v>
      </c>
      <c r="B42" s="11"/>
      <c r="C42" s="11"/>
      <c r="D42" s="11">
        <v>363.491</v>
      </c>
      <c r="E42" s="11">
        <f t="shared" si="0"/>
        <v>363.491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367.056</v>
      </c>
      <c r="E46" s="11">
        <f t="shared" si="0"/>
        <v>367.056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820.2239999999999</v>
      </c>
      <c r="D47" s="16">
        <f>SUM(D38:D46)</f>
        <v>3025</v>
      </c>
      <c r="E47" s="16">
        <f>D47-C47</f>
        <v>2204.776</v>
      </c>
      <c r="F47" s="22" t="s">
        <v>59</v>
      </c>
      <c r="G47" s="22" t="s">
        <v>54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2620.224</v>
      </c>
      <c r="D50" s="16">
        <f>D47+D48</f>
        <v>4825</v>
      </c>
      <c r="E50" s="16">
        <f>E47+E48</f>
        <v>2204.776</v>
      </c>
      <c r="F50" s="22" t="s">
        <v>51</v>
      </c>
      <c r="G50" s="22" t="s">
        <v>52</v>
      </c>
    </row>
    <row r="51" spans="1:7" s="30" customFormat="1" ht="21.75" customHeight="1">
      <c r="A51" s="21" t="s">
        <v>17</v>
      </c>
      <c r="B51" s="16">
        <f>B36+B50</f>
        <v>4523283.869999999</v>
      </c>
      <c r="C51" s="16">
        <f>C36+C50</f>
        <v>3239796.3849999993</v>
      </c>
      <c r="D51" s="16">
        <f>D36+D50</f>
        <v>3240967.5649999995</v>
      </c>
      <c r="E51" s="16">
        <f>E36+E50</f>
        <v>1171.1800000000967</v>
      </c>
      <c r="F51" s="22">
        <f>D51/B51*100</f>
        <v>71.65076652595761</v>
      </c>
      <c r="G51" s="22">
        <f>D51/C51*100</f>
        <v>100.03614980266731</v>
      </c>
    </row>
    <row r="52" spans="1:7" s="32" customFormat="1" ht="33.75" customHeight="1">
      <c r="A52" s="71" t="s">
        <v>21</v>
      </c>
      <c r="B52" s="77">
        <v>4000</v>
      </c>
      <c r="C52" s="77">
        <v>3000</v>
      </c>
      <c r="D52" s="9">
        <v>4314.57337</v>
      </c>
      <c r="E52" s="78">
        <f t="shared" si="0"/>
        <v>1314.57337</v>
      </c>
      <c r="F52" s="27">
        <f t="shared" si="1"/>
        <v>107.86433425</v>
      </c>
      <c r="G52" s="45" t="s">
        <v>56</v>
      </c>
    </row>
    <row r="53" spans="1:7" ht="23.25" customHeight="1">
      <c r="A53" s="29" t="s">
        <v>18</v>
      </c>
      <c r="B53" s="16">
        <f>B51+B52</f>
        <v>4527283.869999999</v>
      </c>
      <c r="C53" s="16">
        <f>C51+C52</f>
        <v>3242796.3849999993</v>
      </c>
      <c r="D53" s="16">
        <f>D51+D52</f>
        <v>3245282.1383699994</v>
      </c>
      <c r="E53" s="16">
        <f>D53-C53</f>
        <v>2485.7533700000495</v>
      </c>
      <c r="F53" s="40">
        <f t="shared" si="1"/>
        <v>71.68276237049832</v>
      </c>
      <c r="G53" s="22">
        <f>D53/C53*100</f>
        <v>100.07665462381475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2021-08-30T07:58:29Z</cp:lastPrinted>
  <dcterms:created xsi:type="dcterms:W3CDTF">2004-07-02T06:40:36Z</dcterms:created>
  <dcterms:modified xsi:type="dcterms:W3CDTF">2021-10-01T09:00:32Z</dcterms:modified>
  <cp:category/>
  <cp:version/>
  <cp:contentType/>
  <cp:contentStatus/>
</cp:coreProperties>
</file>